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carriebealeamaro/Desktop/"/>
    </mc:Choice>
  </mc:AlternateContent>
  <xr:revisionPtr revIDLastSave="0" documentId="13_ncr:1_{316E6493-6483-E946-8F61-6802195225E2}" xr6:coauthVersionLast="47" xr6:coauthVersionMax="47" xr10:uidLastSave="{00000000-0000-0000-0000-000000000000}"/>
  <bookViews>
    <workbookView xWindow="20" yWindow="500" windowWidth="28800" windowHeight="17500" xr2:uid="{00000000-000D-0000-FFFF-FFFF00000000}"/>
  </bookViews>
  <sheets>
    <sheet name="Start Here" sheetId="1" r:id="rId1"/>
    <sheet name="Vendor Contracts" sheetId="13" r:id="rId2"/>
    <sheet name="Expense Tracker" sheetId="2" r:id="rId3"/>
    <sheet name="Guest List" sheetId="3" r:id="rId4"/>
    <sheet name="Tables" sheetId="4" r:id="rId5"/>
    <sheet name="Seating Chart" sheetId="5" r:id="rId6"/>
    <sheet name="To Do List" sheetId="6" r:id="rId7"/>
    <sheet name="To Do List Alternative" sheetId="7" r:id="rId8"/>
    <sheet name="Timeline" sheetId="8" r:id="rId9"/>
    <sheet name="Venue Comparison" sheetId="9" r:id="rId10"/>
    <sheet name="Ideas" sheetId="10" r:id="rId11"/>
    <sheet name="Activities" sheetId="11" r:id="rId12"/>
    <sheet name="Worksheet" sheetId="12" state="hidden" r:id="rId13"/>
  </sheets>
  <definedNames>
    <definedName name="_xlnm._FilterDatabase" localSheetId="3" hidden="1">'Guest List'!$A$18:$AG$33</definedName>
    <definedName name="Active">#REF!</definedName>
    <definedName name="Categories" localSheetId="2">'Expense Tracker'!$A$4:$A$18</definedName>
    <definedName name="Categories">#REF!</definedName>
    <definedName name="Food" localSheetId="2">'Expense Tracker'!$A$75:$A$87</definedName>
    <definedName name="Food">#REF!</definedName>
    <definedName name="Home" localSheetId="2">'Expense Tracker'!$A$24:$A$30</definedName>
    <definedName name="Home">#REF!</definedName>
    <definedName name="Medical" localSheetId="2">'Expense Tracker'!$A$91:$A$96</definedName>
    <definedName name="Medical">#REF!</definedName>
    <definedName name="Other" localSheetId="2">'Expense Tracker'!$A$127:$A$142</definedName>
    <definedName name="Other">#REF!</definedName>
    <definedName name="Passive">#REF!</definedName>
    <definedName name="Personal" localSheetId="2">'Expense Tracker'!$A$117:$A$123</definedName>
    <definedName name="Personal">#REF!</definedName>
    <definedName name="Transportation">#REF!</definedName>
    <definedName name="Utilities" localSheetId="2">'Expense Tracker'!$A$63:$A$71</definedName>
    <definedName name="Utiliti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2" l="1"/>
  <c r="G10" i="12"/>
  <c r="F10" i="12"/>
  <c r="K8" i="12"/>
  <c r="J8" i="12"/>
  <c r="J10" i="12" s="1"/>
  <c r="I8" i="12"/>
  <c r="I10" i="12" s="1"/>
  <c r="H8" i="12"/>
  <c r="H10" i="12" s="1"/>
  <c r="G8" i="12"/>
  <c r="F8" i="12"/>
  <c r="K7" i="12"/>
  <c r="J7" i="12"/>
  <c r="I7" i="12"/>
  <c r="H7" i="12"/>
  <c r="G7" i="12"/>
  <c r="F7" i="12"/>
  <c r="E7" i="12"/>
  <c r="D2" i="11"/>
  <c r="E2" i="11" s="1"/>
  <c r="B2" i="11"/>
  <c r="C2" i="11" s="1"/>
  <c r="A1" i="11"/>
  <c r="D2" i="10"/>
  <c r="E2" i="10" s="1"/>
  <c r="C2" i="10"/>
  <c r="B2" i="10"/>
  <c r="A1" i="10"/>
  <c r="F31" i="9"/>
  <c r="E31" i="9"/>
  <c r="D31" i="9"/>
  <c r="D32" i="9" s="1"/>
  <c r="C31" i="9"/>
  <c r="B14" i="9"/>
  <c r="B15" i="9" s="1"/>
  <c r="B13" i="9"/>
  <c r="B12" i="9"/>
  <c r="B11" i="9"/>
  <c r="B10" i="9"/>
  <c r="B9" i="9"/>
  <c r="F8" i="9"/>
  <c r="E8" i="9"/>
  <c r="D7" i="12" s="1"/>
  <c r="D8" i="9"/>
  <c r="C7" i="12" s="1"/>
  <c r="C8" i="9"/>
  <c r="B7" i="12" s="1"/>
  <c r="B5" i="9"/>
  <c r="B4" i="9"/>
  <c r="E2" i="9"/>
  <c r="F2" i="9" s="1"/>
  <c r="C2" i="9"/>
  <c r="D2" i="9" s="1"/>
  <c r="A1" i="9"/>
  <c r="G4" i="8"/>
  <c r="F4" i="8"/>
  <c r="J2" i="8"/>
  <c r="L2" i="8" s="1"/>
  <c r="F2" i="8"/>
  <c r="H2" i="8" s="1"/>
  <c r="A1" i="8"/>
  <c r="F2" i="7"/>
  <c r="L2" i="7" s="1"/>
  <c r="A1" i="7"/>
  <c r="W15" i="6"/>
  <c r="U15" i="6" s="1"/>
  <c r="T15" i="6"/>
  <c r="S15" i="6"/>
  <c r="W14" i="6"/>
  <c r="U14" i="6" s="1"/>
  <c r="T14" i="6"/>
  <c r="S14" i="6"/>
  <c r="W13" i="6"/>
  <c r="T13" i="6"/>
  <c r="S13" i="6"/>
  <c r="W12" i="6"/>
  <c r="T12" i="6"/>
  <c r="S12" i="6"/>
  <c r="W11" i="6"/>
  <c r="U11" i="6" s="1"/>
  <c r="T11" i="6"/>
  <c r="S11" i="6"/>
  <c r="W10" i="6"/>
  <c r="U10" i="6" s="1"/>
  <c r="T10" i="6"/>
  <c r="S10" i="6"/>
  <c r="W9" i="6"/>
  <c r="T9" i="6"/>
  <c r="S9" i="6"/>
  <c r="B9" i="6"/>
  <c r="W8" i="6"/>
  <c r="T8" i="6"/>
  <c r="S8" i="6"/>
  <c r="W7" i="6"/>
  <c r="T7" i="6"/>
  <c r="S7" i="6"/>
  <c r="B7" i="6"/>
  <c r="W6" i="6"/>
  <c r="T6" i="6"/>
  <c r="S6" i="6"/>
  <c r="W5" i="6"/>
  <c r="U5" i="6" s="1"/>
  <c r="T5" i="6"/>
  <c r="S5" i="6"/>
  <c r="W4" i="6"/>
  <c r="T4" i="6"/>
  <c r="U4" i="6" s="1"/>
  <c r="S4" i="6"/>
  <c r="H2" i="6"/>
  <c r="E2" i="6"/>
  <c r="K2" i="6" s="1"/>
  <c r="A1" i="6"/>
  <c r="E2" i="5"/>
  <c r="F2" i="5" s="1"/>
  <c r="C2" i="5"/>
  <c r="D2" i="5" s="1"/>
  <c r="A1" i="5"/>
  <c r="J122" i="4"/>
  <c r="J132" i="4" s="1"/>
  <c r="I122" i="4"/>
  <c r="I132" i="4" s="1"/>
  <c r="H122" i="4"/>
  <c r="H132" i="4" s="1"/>
  <c r="G122" i="4"/>
  <c r="G132" i="4" s="1"/>
  <c r="F122" i="4"/>
  <c r="F132" i="4" s="1"/>
  <c r="E122" i="4"/>
  <c r="E132" i="4" s="1"/>
  <c r="D122" i="4"/>
  <c r="D132" i="4" s="1"/>
  <c r="C122" i="4"/>
  <c r="C132" i="4" s="1"/>
  <c r="B122" i="4"/>
  <c r="B132" i="4" s="1"/>
  <c r="A122" i="4"/>
  <c r="A132" i="4" s="1"/>
  <c r="J109" i="4"/>
  <c r="J119" i="4" s="1"/>
  <c r="I109" i="4"/>
  <c r="I119" i="4" s="1"/>
  <c r="H109" i="4"/>
  <c r="H119" i="4" s="1"/>
  <c r="G109" i="4"/>
  <c r="G119" i="4" s="1"/>
  <c r="F109" i="4"/>
  <c r="F119" i="4" s="1"/>
  <c r="E109" i="4"/>
  <c r="E119" i="4" s="1"/>
  <c r="D109" i="4"/>
  <c r="D119" i="4" s="1"/>
  <c r="C109" i="4"/>
  <c r="C119" i="4" s="1"/>
  <c r="B109" i="4"/>
  <c r="B119" i="4" s="1"/>
  <c r="A109" i="4"/>
  <c r="A119" i="4" s="1"/>
  <c r="J96" i="4"/>
  <c r="J106" i="4" s="1"/>
  <c r="I96" i="4"/>
  <c r="I106" i="4" s="1"/>
  <c r="H96" i="4"/>
  <c r="H106" i="4" s="1"/>
  <c r="G96" i="4"/>
  <c r="G106" i="4" s="1"/>
  <c r="F96" i="4"/>
  <c r="F106" i="4" s="1"/>
  <c r="E96" i="4"/>
  <c r="E106" i="4" s="1"/>
  <c r="D96" i="4"/>
  <c r="D106" i="4" s="1"/>
  <c r="C96" i="4"/>
  <c r="C106" i="4" s="1"/>
  <c r="B96" i="4"/>
  <c r="B106" i="4" s="1"/>
  <c r="A96" i="4"/>
  <c r="A106" i="4" s="1"/>
  <c r="J83" i="4"/>
  <c r="J93" i="4" s="1"/>
  <c r="I83" i="4"/>
  <c r="I93" i="4" s="1"/>
  <c r="H83" i="4"/>
  <c r="H93" i="4" s="1"/>
  <c r="G83" i="4"/>
  <c r="G93" i="4" s="1"/>
  <c r="F83" i="4"/>
  <c r="F93" i="4" s="1"/>
  <c r="E83" i="4"/>
  <c r="E93" i="4" s="1"/>
  <c r="D83" i="4"/>
  <c r="D93" i="4" s="1"/>
  <c r="C83" i="4"/>
  <c r="C93" i="4" s="1"/>
  <c r="B83" i="4"/>
  <c r="B93" i="4" s="1"/>
  <c r="A83" i="4"/>
  <c r="A93" i="4" s="1"/>
  <c r="J70" i="4"/>
  <c r="J80" i="4" s="1"/>
  <c r="I70" i="4"/>
  <c r="I80" i="4" s="1"/>
  <c r="H70" i="4"/>
  <c r="H80" i="4" s="1"/>
  <c r="G70" i="4"/>
  <c r="G80" i="4" s="1"/>
  <c r="F70" i="4"/>
  <c r="F80" i="4" s="1"/>
  <c r="E70" i="4"/>
  <c r="E80" i="4" s="1"/>
  <c r="D70" i="4"/>
  <c r="D80" i="4" s="1"/>
  <c r="C70" i="4"/>
  <c r="C80" i="4" s="1"/>
  <c r="B70" i="4"/>
  <c r="B80" i="4" s="1"/>
  <c r="A70" i="4"/>
  <c r="A80" i="4" s="1"/>
  <c r="J57" i="4"/>
  <c r="J67" i="4" s="1"/>
  <c r="I57" i="4"/>
  <c r="I67" i="4" s="1"/>
  <c r="H57" i="4"/>
  <c r="H67" i="4" s="1"/>
  <c r="G57" i="4"/>
  <c r="G67" i="4" s="1"/>
  <c r="F57" i="4"/>
  <c r="F67" i="4" s="1"/>
  <c r="E57" i="4"/>
  <c r="E67" i="4" s="1"/>
  <c r="D57" i="4"/>
  <c r="D67" i="4" s="1"/>
  <c r="C57" i="4"/>
  <c r="C67" i="4" s="1"/>
  <c r="B57" i="4"/>
  <c r="B67" i="4" s="1"/>
  <c r="A57" i="4"/>
  <c r="A67" i="4" s="1"/>
  <c r="J44" i="4"/>
  <c r="J54" i="4" s="1"/>
  <c r="I44" i="4"/>
  <c r="I54" i="4" s="1"/>
  <c r="H44" i="4"/>
  <c r="H54" i="4" s="1"/>
  <c r="G44" i="4"/>
  <c r="G54" i="4" s="1"/>
  <c r="F44" i="4"/>
  <c r="F54" i="4" s="1"/>
  <c r="E44" i="4"/>
  <c r="E54" i="4" s="1"/>
  <c r="D44" i="4"/>
  <c r="D54" i="4" s="1"/>
  <c r="C44" i="4"/>
  <c r="C54" i="4" s="1"/>
  <c r="B44" i="4"/>
  <c r="B54" i="4" s="1"/>
  <c r="A44" i="4"/>
  <c r="A54" i="4" s="1"/>
  <c r="J31" i="4"/>
  <c r="J41" i="4" s="1"/>
  <c r="I31" i="4"/>
  <c r="I41" i="4" s="1"/>
  <c r="H31" i="4"/>
  <c r="H41" i="4" s="1"/>
  <c r="G31" i="4"/>
  <c r="G41" i="4" s="1"/>
  <c r="F31" i="4"/>
  <c r="F41" i="4" s="1"/>
  <c r="E31" i="4"/>
  <c r="E41" i="4" s="1"/>
  <c r="D31" i="4"/>
  <c r="D41" i="4" s="1"/>
  <c r="C31" i="4"/>
  <c r="C41" i="4" s="1"/>
  <c r="B31" i="4"/>
  <c r="B41" i="4" s="1"/>
  <c r="A31" i="4"/>
  <c r="A41" i="4" s="1"/>
  <c r="J18" i="4"/>
  <c r="J28" i="4" s="1"/>
  <c r="I18" i="4"/>
  <c r="I28" i="4" s="1"/>
  <c r="H18" i="4"/>
  <c r="H28" i="4" s="1"/>
  <c r="G18" i="4"/>
  <c r="G28" i="4" s="1"/>
  <c r="F18" i="4"/>
  <c r="F28" i="4" s="1"/>
  <c r="E18" i="4"/>
  <c r="E28" i="4" s="1"/>
  <c r="D18" i="4"/>
  <c r="D28" i="4" s="1"/>
  <c r="C18" i="4"/>
  <c r="C28" i="4" s="1"/>
  <c r="B18" i="4"/>
  <c r="B28" i="4" s="1"/>
  <c r="A18" i="4"/>
  <c r="A28" i="4" s="1"/>
  <c r="J5" i="4"/>
  <c r="J15" i="4" s="1"/>
  <c r="I5" i="4"/>
  <c r="I15" i="4" s="1"/>
  <c r="H5" i="4"/>
  <c r="H15" i="4" s="1"/>
  <c r="G5" i="4"/>
  <c r="G15" i="4" s="1"/>
  <c r="F5" i="4"/>
  <c r="F15" i="4" s="1"/>
  <c r="E5" i="4"/>
  <c r="E15" i="4" s="1"/>
  <c r="D5" i="4"/>
  <c r="D15" i="4" s="1"/>
  <c r="C5" i="4"/>
  <c r="C15" i="4" s="1"/>
  <c r="B5" i="4"/>
  <c r="B15" i="4" s="1"/>
  <c r="A5" i="4"/>
  <c r="A15" i="4" s="1"/>
  <c r="E2" i="4"/>
  <c r="F2" i="4" s="1"/>
  <c r="C2" i="4"/>
  <c r="D2" i="4" s="1"/>
  <c r="A1" i="4"/>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J15" i="3"/>
  <c r="H15" i="3"/>
  <c r="G15" i="3"/>
  <c r="B15" i="3"/>
  <c r="A15" i="3"/>
  <c r="C15" i="3" s="1"/>
  <c r="AF14" i="3"/>
  <c r="AD14" i="3"/>
  <c r="AB14" i="3"/>
  <c r="Z14" i="3"/>
  <c r="X14" i="3"/>
  <c r="V14" i="3"/>
  <c r="T14" i="3"/>
  <c r="R14" i="3"/>
  <c r="P14" i="3"/>
  <c r="N14" i="3"/>
  <c r="B14" i="3"/>
  <c r="A14" i="3"/>
  <c r="C14" i="3" s="1"/>
  <c r="E14" i="3" s="1"/>
  <c r="AF13" i="3"/>
  <c r="AD13" i="3"/>
  <c r="AB13" i="3"/>
  <c r="Z13" i="3"/>
  <c r="X13" i="3"/>
  <c r="V13" i="3"/>
  <c r="T13" i="3"/>
  <c r="R13" i="3"/>
  <c r="P13" i="3"/>
  <c r="N13" i="3"/>
  <c r="K13" i="3"/>
  <c r="J13" i="3"/>
  <c r="I13" i="3"/>
  <c r="H13" i="3"/>
  <c r="B13" i="3"/>
  <c r="A13" i="3"/>
  <c r="C13" i="3" s="1"/>
  <c r="AF12" i="3"/>
  <c r="AD12" i="3"/>
  <c r="AB12" i="3"/>
  <c r="Z12" i="3"/>
  <c r="X12" i="3"/>
  <c r="V12" i="3"/>
  <c r="T12" i="3"/>
  <c r="R12" i="3"/>
  <c r="P12" i="3"/>
  <c r="N12" i="3"/>
  <c r="K12" i="3"/>
  <c r="J12" i="3"/>
  <c r="I12" i="3"/>
  <c r="H12" i="3"/>
  <c r="AF11" i="3"/>
  <c r="AD11" i="3"/>
  <c r="AB11" i="3"/>
  <c r="Z11" i="3"/>
  <c r="X11" i="3"/>
  <c r="V11" i="3"/>
  <c r="T11" i="3"/>
  <c r="R11" i="3"/>
  <c r="P11" i="3"/>
  <c r="N11" i="3"/>
  <c r="AF10" i="3"/>
  <c r="AD10" i="3"/>
  <c r="AB10" i="3"/>
  <c r="Z10" i="3"/>
  <c r="X10" i="3"/>
  <c r="V10" i="3"/>
  <c r="T10" i="3"/>
  <c r="R10" i="3"/>
  <c r="P10" i="3"/>
  <c r="N10" i="3"/>
  <c r="H10" i="3"/>
  <c r="E10" i="3"/>
  <c r="D10" i="3"/>
  <c r="C10" i="3"/>
  <c r="AF9" i="3"/>
  <c r="AD9" i="3"/>
  <c r="AB9" i="3"/>
  <c r="Z9" i="3"/>
  <c r="X9" i="3"/>
  <c r="V9" i="3"/>
  <c r="T9" i="3"/>
  <c r="R9" i="3"/>
  <c r="P9" i="3"/>
  <c r="N9" i="3"/>
  <c r="K9" i="3"/>
  <c r="J9" i="3"/>
  <c r="I9" i="3"/>
  <c r="H9" i="3"/>
  <c r="AF8" i="3"/>
  <c r="AD8" i="3"/>
  <c r="AB8" i="3"/>
  <c r="Z8" i="3"/>
  <c r="X8" i="3"/>
  <c r="V8" i="3"/>
  <c r="T8" i="3"/>
  <c r="R8" i="3"/>
  <c r="P8" i="3"/>
  <c r="N8" i="3"/>
  <c r="K8" i="3"/>
  <c r="J8" i="3"/>
  <c r="I8" i="3"/>
  <c r="H8" i="3"/>
  <c r="AF7" i="3"/>
  <c r="AD7" i="3"/>
  <c r="AB7" i="3"/>
  <c r="Z7" i="3"/>
  <c r="X7" i="3"/>
  <c r="V7" i="3"/>
  <c r="T7" i="3"/>
  <c r="R7" i="3"/>
  <c r="P7" i="3"/>
  <c r="N7" i="3"/>
  <c r="K7" i="3"/>
  <c r="J7" i="3"/>
  <c r="I7" i="3"/>
  <c r="H7" i="3"/>
  <c r="BF6" i="3"/>
  <c r="BE6" i="3"/>
  <c r="BD6" i="3"/>
  <c r="BC6" i="3"/>
  <c r="BB6" i="3"/>
  <c r="BA6" i="3"/>
  <c r="AZ6" i="3"/>
  <c r="AY6" i="3"/>
  <c r="AX6" i="3"/>
  <c r="AW6" i="3"/>
  <c r="AV6" i="3"/>
  <c r="AU6" i="3"/>
  <c r="AT6" i="3"/>
  <c r="AS6" i="3"/>
  <c r="AR6" i="3"/>
  <c r="AQ6" i="3"/>
  <c r="AP6" i="3"/>
  <c r="AO6" i="3"/>
  <c r="AN6" i="3"/>
  <c r="AM6" i="3"/>
  <c r="AL6" i="3"/>
  <c r="AK6" i="3"/>
  <c r="AJ6" i="3"/>
  <c r="AI6" i="3"/>
  <c r="AH6" i="3"/>
  <c r="AG6" i="3"/>
  <c r="AF6" i="3"/>
  <c r="AD6" i="3"/>
  <c r="AB6" i="3"/>
  <c r="Z6" i="3"/>
  <c r="X6" i="3"/>
  <c r="V6" i="3"/>
  <c r="T6" i="3"/>
  <c r="R6" i="3"/>
  <c r="P6" i="3"/>
  <c r="N6" i="3"/>
  <c r="K6" i="3"/>
  <c r="J6" i="3"/>
  <c r="I6" i="3"/>
  <c r="H6" i="3"/>
  <c r="AF5" i="3"/>
  <c r="AD5" i="3"/>
  <c r="AB5" i="3"/>
  <c r="Z5" i="3"/>
  <c r="X5" i="3"/>
  <c r="V5" i="3"/>
  <c r="T5" i="3"/>
  <c r="R5" i="3"/>
  <c r="P5" i="3"/>
  <c r="N5" i="3"/>
  <c r="K5" i="3"/>
  <c r="J5" i="3"/>
  <c r="I5" i="3"/>
  <c r="H5" i="3"/>
  <c r="D5" i="3"/>
  <c r="C9" i="3" s="1"/>
  <c r="B5" i="3"/>
  <c r="K10" i="3" s="1"/>
  <c r="L2" i="3"/>
  <c r="N2" i="3" s="1"/>
  <c r="H2" i="3"/>
  <c r="J2" i="3" s="1"/>
  <c r="H195" i="2"/>
  <c r="E195" i="2"/>
  <c r="C195" i="2"/>
  <c r="B195" i="2"/>
  <c r="F194" i="2"/>
  <c r="D194" i="2"/>
  <c r="F193" i="2"/>
  <c r="D193" i="2"/>
  <c r="F192" i="2"/>
  <c r="D192" i="2"/>
  <c r="F191" i="2"/>
  <c r="D191" i="2"/>
  <c r="F190" i="2"/>
  <c r="D190" i="2"/>
  <c r="F189" i="2"/>
  <c r="D189" i="2"/>
  <c r="F188" i="2"/>
  <c r="F195" i="2" s="1"/>
  <c r="F18" i="2" s="1"/>
  <c r="D188" i="2"/>
  <c r="D195" i="2" s="1"/>
  <c r="D18" i="2" s="1"/>
  <c r="H185" i="2"/>
  <c r="E185" i="2"/>
  <c r="C185" i="2"/>
  <c r="C17" i="2" s="1"/>
  <c r="B185" i="2"/>
  <c r="F184" i="2"/>
  <c r="D184" i="2"/>
  <c r="F183" i="2"/>
  <c r="D183" i="2"/>
  <c r="F182" i="2"/>
  <c r="D182" i="2"/>
  <c r="F181" i="2"/>
  <c r="D181" i="2"/>
  <c r="F180" i="2"/>
  <c r="D180" i="2"/>
  <c r="F179" i="2"/>
  <c r="D179" i="2"/>
  <c r="F178" i="2"/>
  <c r="D178" i="2"/>
  <c r="F177" i="2"/>
  <c r="D177" i="2"/>
  <c r="F176" i="2"/>
  <c r="F185" i="2" s="1"/>
  <c r="F17" i="2" s="1"/>
  <c r="D176" i="2"/>
  <c r="D185" i="2" s="1"/>
  <c r="D17" i="2" s="1"/>
  <c r="H173" i="2"/>
  <c r="E173" i="2"/>
  <c r="C173" i="2"/>
  <c r="B173" i="2"/>
  <c r="F172" i="2"/>
  <c r="D172" i="2"/>
  <c r="F171" i="2"/>
  <c r="D171" i="2"/>
  <c r="F170" i="2"/>
  <c r="D170" i="2"/>
  <c r="F169" i="2"/>
  <c r="D169" i="2"/>
  <c r="F168" i="2"/>
  <c r="D168" i="2"/>
  <c r="D173" i="2" s="1"/>
  <c r="D16" i="2" s="1"/>
  <c r="F167" i="2"/>
  <c r="F173" i="2" s="1"/>
  <c r="F16" i="2" s="1"/>
  <c r="D167" i="2"/>
  <c r="H164" i="2"/>
  <c r="E164" i="2"/>
  <c r="C164" i="2"/>
  <c r="C15" i="2" s="1"/>
  <c r="B164" i="2"/>
  <c r="B15" i="2" s="1"/>
  <c r="F163" i="2"/>
  <c r="D163" i="2"/>
  <c r="F162" i="2"/>
  <c r="D162" i="2"/>
  <c r="F161" i="2"/>
  <c r="D161" i="2"/>
  <c r="F160" i="2"/>
  <c r="D160" i="2"/>
  <c r="F159" i="2"/>
  <c r="D159" i="2"/>
  <c r="F158" i="2"/>
  <c r="D158" i="2"/>
  <c r="F157" i="2"/>
  <c r="D157" i="2"/>
  <c r="F156" i="2"/>
  <c r="D156" i="2"/>
  <c r="D164" i="2" s="1"/>
  <c r="D15" i="2" s="1"/>
  <c r="F155" i="2"/>
  <c r="F164" i="2" s="1"/>
  <c r="F15" i="2" s="1"/>
  <c r="D155" i="2"/>
  <c r="H152" i="2"/>
  <c r="E152" i="2"/>
  <c r="E14" i="2" s="1"/>
  <c r="C152" i="2"/>
  <c r="B152" i="2"/>
  <c r="B14" i="2" s="1"/>
  <c r="F151" i="2"/>
  <c r="D151" i="2"/>
  <c r="F150" i="2"/>
  <c r="D150" i="2"/>
  <c r="F149" i="2"/>
  <c r="D149" i="2"/>
  <c r="F148" i="2"/>
  <c r="D148" i="2"/>
  <c r="D152" i="2" s="1"/>
  <c r="D14" i="2" s="1"/>
  <c r="F147" i="2"/>
  <c r="F152" i="2" s="1"/>
  <c r="F14" i="2" s="1"/>
  <c r="D147" i="2"/>
  <c r="F146" i="2"/>
  <c r="D146" i="2"/>
  <c r="H143" i="2"/>
  <c r="E143" i="2"/>
  <c r="C143" i="2"/>
  <c r="C13" i="2" s="1"/>
  <c r="B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D143" i="2" s="1"/>
  <c r="D13" i="2" s="1"/>
  <c r="F127" i="2"/>
  <c r="F143" i="2" s="1"/>
  <c r="F13" i="2" s="1"/>
  <c r="D127" i="2"/>
  <c r="H124" i="2"/>
  <c r="E124" i="2"/>
  <c r="E12" i="2" s="1"/>
  <c r="C124" i="2"/>
  <c r="B124" i="2"/>
  <c r="B12" i="2" s="1"/>
  <c r="F123" i="2"/>
  <c r="D123" i="2"/>
  <c r="F122" i="2"/>
  <c r="D122" i="2"/>
  <c r="F121" i="2"/>
  <c r="D121" i="2"/>
  <c r="F120" i="2"/>
  <c r="D120" i="2"/>
  <c r="F119" i="2"/>
  <c r="D119" i="2"/>
  <c r="F118" i="2"/>
  <c r="D118" i="2"/>
  <c r="F117" i="2"/>
  <c r="F124" i="2" s="1"/>
  <c r="F12" i="2" s="1"/>
  <c r="D117" i="2"/>
  <c r="D124" i="2" s="1"/>
  <c r="D12" i="2" s="1"/>
  <c r="H114" i="2"/>
  <c r="E114" i="2"/>
  <c r="C114" i="2"/>
  <c r="B114" i="2"/>
  <c r="F113" i="2"/>
  <c r="D113" i="2"/>
  <c r="F112" i="2"/>
  <c r="D112" i="2"/>
  <c r="F111" i="2"/>
  <c r="D111" i="2"/>
  <c r="F110" i="2"/>
  <c r="D110" i="2"/>
  <c r="F109" i="2"/>
  <c r="F114" i="2" s="1"/>
  <c r="F11" i="2" s="1"/>
  <c r="D109" i="2"/>
  <c r="F108" i="2"/>
  <c r="D108" i="2"/>
  <c r="D114" i="2" s="1"/>
  <c r="D11" i="2" s="1"/>
  <c r="H105" i="2"/>
  <c r="E105" i="2"/>
  <c r="C105" i="2"/>
  <c r="B105" i="2"/>
  <c r="B10" i="2" s="1"/>
  <c r="F104" i="2"/>
  <c r="D104" i="2"/>
  <c r="F103" i="2"/>
  <c r="D103" i="2"/>
  <c r="F102" i="2"/>
  <c r="D102" i="2"/>
  <c r="F101" i="2"/>
  <c r="D101" i="2"/>
  <c r="F100" i="2"/>
  <c r="F105" i="2" s="1"/>
  <c r="F10" i="2" s="1"/>
  <c r="D100" i="2"/>
  <c r="D105" i="2" s="1"/>
  <c r="D10" i="2" s="1"/>
  <c r="H97" i="2"/>
  <c r="E97" i="2"/>
  <c r="C97" i="2"/>
  <c r="C9" i="2" s="1"/>
  <c r="B97" i="2"/>
  <c r="F96" i="2"/>
  <c r="D96" i="2"/>
  <c r="F95" i="2"/>
  <c r="D95" i="2"/>
  <c r="F94" i="2"/>
  <c r="D94" i="2"/>
  <c r="F93" i="2"/>
  <c r="D93" i="2"/>
  <c r="F92" i="2"/>
  <c r="D92" i="2"/>
  <c r="D97" i="2" s="1"/>
  <c r="D9" i="2" s="1"/>
  <c r="F91" i="2"/>
  <c r="F97" i="2" s="1"/>
  <c r="F9" i="2" s="1"/>
  <c r="D91" i="2"/>
  <c r="H88" i="2"/>
  <c r="E88" i="2"/>
  <c r="E8" i="2" s="1"/>
  <c r="C88" i="2"/>
  <c r="B88" i="2"/>
  <c r="B8" i="2" s="1"/>
  <c r="F87" i="2"/>
  <c r="D87" i="2"/>
  <c r="F86" i="2"/>
  <c r="D86" i="2"/>
  <c r="F85" i="2"/>
  <c r="D85" i="2"/>
  <c r="F84" i="2"/>
  <c r="D84" i="2"/>
  <c r="F83" i="2"/>
  <c r="D83" i="2"/>
  <c r="F82" i="2"/>
  <c r="D82" i="2"/>
  <c r="F81" i="2"/>
  <c r="D81" i="2"/>
  <c r="F80" i="2"/>
  <c r="D80" i="2"/>
  <c r="F79" i="2"/>
  <c r="D79" i="2"/>
  <c r="F78" i="2"/>
  <c r="D78" i="2"/>
  <c r="F77" i="2"/>
  <c r="D77" i="2"/>
  <c r="F76" i="2"/>
  <c r="D76" i="2"/>
  <c r="D88" i="2" s="1"/>
  <c r="D8" i="2" s="1"/>
  <c r="F75" i="2"/>
  <c r="F88" i="2" s="1"/>
  <c r="F8" i="2" s="1"/>
  <c r="D75" i="2"/>
  <c r="H72" i="2"/>
  <c r="E72" i="2"/>
  <c r="C72" i="2"/>
  <c r="C7" i="2" s="1"/>
  <c r="B72" i="2"/>
  <c r="B7" i="2" s="1"/>
  <c r="F71" i="2"/>
  <c r="D71" i="2"/>
  <c r="F70" i="2"/>
  <c r="D70" i="2"/>
  <c r="F69" i="2"/>
  <c r="D69" i="2"/>
  <c r="F68" i="2"/>
  <c r="D68" i="2"/>
  <c r="F67" i="2"/>
  <c r="D67" i="2"/>
  <c r="F66" i="2"/>
  <c r="D66" i="2"/>
  <c r="F65" i="2"/>
  <c r="D65" i="2"/>
  <c r="F64" i="2"/>
  <c r="D64" i="2"/>
  <c r="D72" i="2" s="1"/>
  <c r="D7" i="2" s="1"/>
  <c r="F63" i="2"/>
  <c r="F72" i="2" s="1"/>
  <c r="F7" i="2" s="1"/>
  <c r="D63" i="2"/>
  <c r="H60" i="2"/>
  <c r="E60" i="2"/>
  <c r="E6" i="2" s="1"/>
  <c r="C60" i="2"/>
  <c r="B60" i="2"/>
  <c r="B6" i="2" s="1"/>
  <c r="F59" i="2"/>
  <c r="D59" i="2"/>
  <c r="F58" i="2"/>
  <c r="D58" i="2"/>
  <c r="F57" i="2"/>
  <c r="D57" i="2"/>
  <c r="F56" i="2"/>
  <c r="D56" i="2"/>
  <c r="F55" i="2"/>
  <c r="D55" i="2"/>
  <c r="F54" i="2"/>
  <c r="D54" i="2"/>
  <c r="F53" i="2"/>
  <c r="D53" i="2"/>
  <c r="F52" i="2"/>
  <c r="D52" i="2"/>
  <c r="F51" i="2"/>
  <c r="D51" i="2"/>
  <c r="F50" i="2"/>
  <c r="D50" i="2"/>
  <c r="F49" i="2"/>
  <c r="F60" i="2" s="1"/>
  <c r="F6" i="2" s="1"/>
  <c r="D49" i="2"/>
  <c r="D60" i="2" s="1"/>
  <c r="D6" i="2" s="1"/>
  <c r="H46" i="2"/>
  <c r="E46" i="2"/>
  <c r="E5" i="2" s="1"/>
  <c r="C46" i="2"/>
  <c r="B46" i="2"/>
  <c r="F45" i="2"/>
  <c r="D45" i="2"/>
  <c r="F44" i="2"/>
  <c r="D44" i="2"/>
  <c r="F43" i="2"/>
  <c r="D43" i="2"/>
  <c r="F42" i="2"/>
  <c r="D42" i="2"/>
  <c r="F41" i="2"/>
  <c r="D41" i="2"/>
  <c r="F40" i="2"/>
  <c r="D40" i="2"/>
  <c r="F39" i="2"/>
  <c r="F46" i="2" s="1"/>
  <c r="F5" i="2" s="1"/>
  <c r="D39" i="2"/>
  <c r="D46" i="2" s="1"/>
  <c r="D5" i="2" s="1"/>
  <c r="H36" i="2"/>
  <c r="E36" i="2"/>
  <c r="E4" i="2" s="1"/>
  <c r="C36" i="2"/>
  <c r="B36" i="2"/>
  <c r="B4" i="2" s="1"/>
  <c r="F35" i="2"/>
  <c r="D35" i="2"/>
  <c r="F34" i="2"/>
  <c r="D34" i="2"/>
  <c r="F33" i="2"/>
  <c r="D33" i="2"/>
  <c r="F32" i="2"/>
  <c r="D32" i="2"/>
  <c r="F31" i="2"/>
  <c r="D31" i="2"/>
  <c r="F30" i="2"/>
  <c r="D30" i="2"/>
  <c r="F29" i="2"/>
  <c r="D29" i="2"/>
  <c r="F28" i="2"/>
  <c r="D28" i="2"/>
  <c r="F27" i="2"/>
  <c r="D27" i="2"/>
  <c r="F26" i="2"/>
  <c r="D26" i="2"/>
  <c r="F25" i="2"/>
  <c r="D25" i="2"/>
  <c r="F24" i="2"/>
  <c r="F36" i="2" s="1"/>
  <c r="F4" i="2" s="1"/>
  <c r="D24" i="2"/>
  <c r="D36" i="2" s="1"/>
  <c r="D4" i="2" s="1"/>
  <c r="E18" i="2"/>
  <c r="C18" i="2"/>
  <c r="B18" i="2"/>
  <c r="A18" i="2"/>
  <c r="E17" i="2"/>
  <c r="B17" i="2"/>
  <c r="A17" i="2"/>
  <c r="E16" i="2"/>
  <c r="C16" i="2"/>
  <c r="B16" i="2"/>
  <c r="A16" i="2"/>
  <c r="E15" i="2"/>
  <c r="A15" i="2"/>
  <c r="C14" i="2"/>
  <c r="A14" i="2"/>
  <c r="E13" i="2"/>
  <c r="B13" i="2"/>
  <c r="A13" i="2"/>
  <c r="C12" i="2"/>
  <c r="A12" i="2"/>
  <c r="E11" i="2"/>
  <c r="C11" i="2"/>
  <c r="B11" i="2"/>
  <c r="A11" i="2"/>
  <c r="E10" i="2"/>
  <c r="C10" i="2"/>
  <c r="A10" i="2"/>
  <c r="E9" i="2"/>
  <c r="B9" i="2"/>
  <c r="A9" i="2"/>
  <c r="C8" i="2"/>
  <c r="A8" i="2"/>
  <c r="E7" i="2"/>
  <c r="A7" i="2"/>
  <c r="C6" i="2"/>
  <c r="A6" i="2"/>
  <c r="C5" i="2"/>
  <c r="B5" i="2"/>
  <c r="A5" i="2"/>
  <c r="C4" i="2"/>
  <c r="A4" i="2"/>
  <c r="N2" i="2"/>
  <c r="N1" i="2"/>
  <c r="I1" i="2"/>
  <c r="I2" i="2" s="1"/>
  <c r="F1" i="2"/>
  <c r="A1" i="2"/>
  <c r="C41" i="1"/>
  <c r="D9" i="3" l="1"/>
  <c r="A8" i="3"/>
  <c r="B6" i="9"/>
  <c r="C32" i="9"/>
  <c r="U12" i="6"/>
  <c r="U13" i="6"/>
  <c r="U8" i="6"/>
  <c r="U9" i="6"/>
  <c r="U7" i="6"/>
  <c r="U6" i="6"/>
  <c r="B5" i="6"/>
  <c r="S1" i="6" s="1"/>
  <c r="I2" i="7"/>
  <c r="E15" i="3"/>
  <c r="D15" i="9"/>
  <c r="C8" i="12" s="1"/>
  <c r="C10" i="12" s="1"/>
  <c r="I11" i="3"/>
  <c r="C15" i="9"/>
  <c r="B8" i="12" s="1"/>
  <c r="B10" i="12" s="1"/>
  <c r="B14" i="12" s="1" a="1"/>
  <c r="B14" i="12" s="1"/>
  <c r="E13" i="3"/>
  <c r="C19" i="2"/>
  <c r="D19" i="2"/>
  <c r="B19" i="2"/>
  <c r="F2" i="2" s="1"/>
  <c r="F19" i="2"/>
  <c r="E19" i="2"/>
  <c r="E9" i="3"/>
  <c r="E15" i="9"/>
  <c r="D8" i="12" s="1"/>
  <c r="D10" i="12" s="1"/>
  <c r="G11" i="3"/>
  <c r="F15" i="9"/>
  <c r="E8" i="12" s="1"/>
  <c r="E10" i="12" s="1"/>
  <c r="A1" i="3"/>
  <c r="G10" i="3"/>
  <c r="H11" i="3"/>
  <c r="C8" i="3"/>
  <c r="I10" i="3"/>
  <c r="J11" i="3"/>
  <c r="D8" i="3"/>
  <c r="A9" i="3"/>
  <c r="J10" i="3"/>
  <c r="K11" i="3"/>
  <c r="E8" i="3"/>
  <c r="B17" i="12" l="1"/>
  <c r="S2" i="6"/>
  <c r="E5" i="6"/>
  <c r="B15" i="12"/>
  <c r="C14" i="12"/>
  <c r="B16" i="12"/>
  <c r="D14" i="12" l="1"/>
  <c r="C16" i="12"/>
  <c r="C15" i="12"/>
  <c r="E14" i="12" l="1"/>
  <c r="D16" i="12"/>
  <c r="D15" i="12"/>
  <c r="F14" i="12" l="1"/>
  <c r="E16" i="12"/>
  <c r="C18" i="12" s="1"/>
  <c r="E15" i="12"/>
  <c r="E18" i="12" s="1"/>
  <c r="F16" i="12" l="1"/>
  <c r="F15" i="12"/>
  <c r="F18" i="12" s="1"/>
  <c r="G14" i="12"/>
  <c r="B18" i="12"/>
  <c r="D18" i="12"/>
  <c r="G15" i="12" l="1"/>
  <c r="G18" i="12" s="1"/>
  <c r="H14" i="12"/>
  <c r="G16" i="12"/>
  <c r="H15" i="12" l="1"/>
  <c r="H18" i="12" s="1"/>
  <c r="I14" i="12"/>
  <c r="H16" i="12"/>
  <c r="I15" i="12" l="1"/>
  <c r="I18" i="12" s="1"/>
  <c r="J14" i="12"/>
  <c r="I16" i="12"/>
  <c r="J15" i="12" l="1"/>
  <c r="J18" i="12" s="1"/>
  <c r="K14" i="12"/>
  <c r="J16" i="12"/>
  <c r="K16" i="12" l="1"/>
  <c r="K15" i="12"/>
  <c r="K18" i="12" s="1"/>
  <c r="N13" i="12" s="1"/>
  <c r="O13" i="12" s="1"/>
  <c r="N12" i="12" l="1"/>
  <c r="O12" i="12" s="1"/>
  <c r="N6" i="12"/>
  <c r="O6" i="12" s="1"/>
  <c r="E4" i="9" s="1"/>
  <c r="F32" i="9" s="1"/>
  <c r="N8" i="12"/>
  <c r="D6" i="9" s="1"/>
  <c r="F6" i="9" s="1"/>
  <c r="N11" i="12"/>
  <c r="O11" i="12" s="1"/>
  <c r="N7" i="12"/>
  <c r="N9" i="12"/>
  <c r="O9" i="12" s="1"/>
  <c r="N15" i="12"/>
  <c r="O15" i="12" s="1"/>
  <c r="N14" i="12"/>
  <c r="O14" i="12" s="1"/>
  <c r="N10" i="12"/>
  <c r="O10" i="12" s="1"/>
  <c r="D4" i="9" l="1"/>
  <c r="E32" i="9" s="1"/>
  <c r="O8" i="12"/>
  <c r="E6" i="9" s="1"/>
  <c r="D5" i="9"/>
  <c r="F5" i="9" s="1"/>
  <c r="O7" i="12"/>
  <c r="E5" i="9" s="1"/>
  <c r="F4" i="9" l="1"/>
</calcChain>
</file>

<file path=xl/sharedStrings.xml><?xml version="1.0" encoding="utf-8"?>
<sst xmlns="http://schemas.openxmlformats.org/spreadsheetml/2006/main" count="1003" uniqueCount="538">
  <si>
    <t>Please fill this information out first. This will auto-populate the other tabs.</t>
  </si>
  <si>
    <t>Wedding Date</t>
  </si>
  <si>
    <t>Total Budget</t>
  </si>
  <si>
    <t>RSVP Date</t>
  </si>
  <si>
    <t># of Guests</t>
  </si>
  <si>
    <t>Bride/Partner</t>
  </si>
  <si>
    <t>Groom/Partner</t>
  </si>
  <si>
    <t>Both</t>
  </si>
  <si>
    <t>Accommodations</t>
  </si>
  <si>
    <t>Name of Hotel with Room Blocks</t>
  </si>
  <si>
    <t>Hotel A</t>
  </si>
  <si>
    <t># of Rooms Blocked</t>
  </si>
  <si>
    <t>Name of Additional Hotel with Room Blocks</t>
  </si>
  <si>
    <t>Hotel B</t>
  </si>
  <si>
    <t>Hotel C</t>
  </si>
  <si>
    <t>Reception Tables - Maximum Table Size</t>
  </si>
  <si>
    <t>Table 1</t>
  </si>
  <si>
    <t>Table 11</t>
  </si>
  <si>
    <t>Table 21</t>
  </si>
  <si>
    <t>Table 2</t>
  </si>
  <si>
    <t>Table 12</t>
  </si>
  <si>
    <t>Table 22</t>
  </si>
  <si>
    <t>Table 3</t>
  </si>
  <si>
    <t>Table 13</t>
  </si>
  <si>
    <t>Table 23</t>
  </si>
  <si>
    <t>Table 4</t>
  </si>
  <si>
    <t>Table 14</t>
  </si>
  <si>
    <t>Table 24</t>
  </si>
  <si>
    <t>Table 5</t>
  </si>
  <si>
    <t>Table 15</t>
  </si>
  <si>
    <t>Table 25</t>
  </si>
  <si>
    <t>Table 6</t>
  </si>
  <si>
    <t>Table 16</t>
  </si>
  <si>
    <t>Table 26</t>
  </si>
  <si>
    <t>Table 7</t>
  </si>
  <si>
    <t>Table 17</t>
  </si>
  <si>
    <t>Table 27</t>
  </si>
  <si>
    <t>Table 8</t>
  </si>
  <si>
    <t>Table 18</t>
  </si>
  <si>
    <t>Table 28</t>
  </si>
  <si>
    <t>Table 9</t>
  </si>
  <si>
    <t>Table 19</t>
  </si>
  <si>
    <t>Table 29</t>
  </si>
  <si>
    <t>Table 10</t>
  </si>
  <si>
    <t>Table 20</t>
  </si>
  <si>
    <t>Table 30</t>
  </si>
  <si>
    <t>Names of all the Venue Options:</t>
  </si>
  <si>
    <t>1)</t>
  </si>
  <si>
    <t>Venue A</t>
  </si>
  <si>
    <t>2)</t>
  </si>
  <si>
    <t>Venue B</t>
  </si>
  <si>
    <t>3)</t>
  </si>
  <si>
    <t>Venue C</t>
  </si>
  <si>
    <t xml:space="preserve">There are 6 criteria to systematically help compare the venues: Cost, Location, Timing, Layout, Inclusions and Restrictions. </t>
  </si>
  <si>
    <t>To ensure the criteria fits your situation, please indicate how important each criteria is as a %.</t>
  </si>
  <si>
    <t>For example, if cost is more important than location, give cost a higher % than location. If any criteria is not important, you can give it a 0%.</t>
  </si>
  <si>
    <t>1) Cost</t>
  </si>
  <si>
    <t>2) Location</t>
  </si>
  <si>
    <t>3) Timing</t>
  </si>
  <si>
    <t>4) Layout</t>
  </si>
  <si>
    <t>5) Inclusions</t>
  </si>
  <si>
    <t>6) Restrictions</t>
  </si>
  <si>
    <t>TOTAL</t>
  </si>
  <si>
    <r>
      <rPr>
        <b/>
        <u/>
        <sz val="11"/>
        <color theme="1"/>
        <rFont val="Calibri"/>
        <family val="2"/>
      </rPr>
      <t>Please note:</t>
    </r>
    <r>
      <rPr>
        <b/>
        <u/>
        <sz val="11"/>
        <color theme="1"/>
        <rFont val="Calibri"/>
        <family val="2"/>
      </rPr>
      <t xml:space="preserve"> The sum of the criteria has to equal 100%. For example, it cannot total 90% or 110%.</t>
    </r>
  </si>
  <si>
    <t>For more information, details, FAQ and best practices, please see the instructions PDF.</t>
  </si>
  <si>
    <t>W E D D I N G    B U D G E T</t>
  </si>
  <si>
    <t>Remaining Budget</t>
  </si>
  <si>
    <t>Days to Wedding</t>
  </si>
  <si>
    <t>Days to RSVP</t>
  </si>
  <si>
    <t>Goal</t>
  </si>
  <si>
    <t>Actual</t>
  </si>
  <si>
    <t>Difference</t>
  </si>
  <si>
    <t>Amount Paid</t>
  </si>
  <si>
    <t>Amount Outstanding</t>
  </si>
  <si>
    <t>E X P E N S E    I N F O R M A T I O N</t>
  </si>
  <si>
    <t>V E N D O R    I N F O R M A T I O N</t>
  </si>
  <si>
    <t>Due Date</t>
  </si>
  <si>
    <t>Deposit $</t>
  </si>
  <si>
    <t>Deposit Due</t>
  </si>
  <si>
    <t>Person Paying</t>
  </si>
  <si>
    <t>Vendor</t>
  </si>
  <si>
    <t>Contact Person</t>
  </si>
  <si>
    <t>Phone Number</t>
  </si>
  <si>
    <t>Email</t>
  </si>
  <si>
    <t>Website</t>
  </si>
  <si>
    <t>Notes</t>
  </si>
  <si>
    <t>Bride's Apparel</t>
  </si>
  <si>
    <t>Wedding Dress</t>
  </si>
  <si>
    <t>Alterations</t>
  </si>
  <si>
    <t>Veil</t>
  </si>
  <si>
    <t>Bride's Shoes</t>
  </si>
  <si>
    <t>Reception Dress</t>
  </si>
  <si>
    <t>Rehearsal Dinner Dress</t>
  </si>
  <si>
    <t>Jewelry</t>
  </si>
  <si>
    <t>Lingerie</t>
  </si>
  <si>
    <t>Hosiery</t>
  </si>
  <si>
    <t>Subtotal</t>
  </si>
  <si>
    <t>Groom's Apparel</t>
  </si>
  <si>
    <t>Groom's Suit</t>
  </si>
  <si>
    <t>Groom's Shoes</t>
  </si>
  <si>
    <t>Groom's Tie</t>
  </si>
  <si>
    <t>Cufflinks</t>
  </si>
  <si>
    <t>Other Wedding Party Apparel</t>
  </si>
  <si>
    <t>Bridesmaids' Dresses</t>
  </si>
  <si>
    <t>Bridesmaids' Shoes</t>
  </si>
  <si>
    <t>Bridesmaids' Accessories</t>
  </si>
  <si>
    <t>Groomsmen's Suits</t>
  </si>
  <si>
    <t>Groomsmen's Shoes</t>
  </si>
  <si>
    <t>Groomsmen's Ties</t>
  </si>
  <si>
    <t>Flower Girl's Dress</t>
  </si>
  <si>
    <t>Ring Bearer's Suit</t>
  </si>
  <si>
    <t>Beauty</t>
  </si>
  <si>
    <t>Bride's Hair</t>
  </si>
  <si>
    <t>Bride's Makeup</t>
  </si>
  <si>
    <t>Bride's Manicure/Pedicure</t>
  </si>
  <si>
    <t>Bridesmaid's Hair</t>
  </si>
  <si>
    <t>Bridesmaid's Makeup</t>
  </si>
  <si>
    <t>Bridesmaid's Manicure/Pedicure</t>
  </si>
  <si>
    <t>Décor</t>
  </si>
  <si>
    <t>Bride's Bouquet</t>
  </si>
  <si>
    <t>Bridemaid's Bouquets</t>
  </si>
  <si>
    <t>Flower Girl's Flowers</t>
  </si>
  <si>
    <t>Corsages</t>
  </si>
  <si>
    <t>Boutonnieres</t>
  </si>
  <si>
    <t>Reception Centerpieces</t>
  </si>
  <si>
    <t>Reception Lighting</t>
  </si>
  <si>
    <t>Other Reception Decorations</t>
  </si>
  <si>
    <t>Altarpiece</t>
  </si>
  <si>
    <t>Balloons</t>
  </si>
  <si>
    <t>Photography/Video</t>
  </si>
  <si>
    <t>Engagement</t>
  </si>
  <si>
    <t>Ceremony</t>
  </si>
  <si>
    <t>Reception</t>
  </si>
  <si>
    <t>Music</t>
  </si>
  <si>
    <t>Rehearsal Dinner</t>
  </si>
  <si>
    <t>Location fee</t>
  </si>
  <si>
    <t>Food</t>
  </si>
  <si>
    <t>Drinks</t>
  </si>
  <si>
    <t>Officiant/Priest/Minister/Humanist</t>
  </si>
  <si>
    <t>Musician</t>
  </si>
  <si>
    <t>Ceremony Programs</t>
  </si>
  <si>
    <t>Wedding Cake</t>
  </si>
  <si>
    <t>Tables</t>
  </si>
  <si>
    <t>Chairs</t>
  </si>
  <si>
    <t>Chair Covers</t>
  </si>
  <si>
    <t>Dishes</t>
  </si>
  <si>
    <t>Glasses</t>
  </si>
  <si>
    <t>Napkins</t>
  </si>
  <si>
    <t>Linens</t>
  </si>
  <si>
    <t>Parking</t>
  </si>
  <si>
    <t>Gratuities</t>
  </si>
  <si>
    <t>Day-After Brunch</t>
  </si>
  <si>
    <t>Stationery</t>
  </si>
  <si>
    <t>Invitations</t>
  </si>
  <si>
    <t>Table Signs</t>
  </si>
  <si>
    <t>Place Cards</t>
  </si>
  <si>
    <t>Games and Activities</t>
  </si>
  <si>
    <t>Menu Cards</t>
  </si>
  <si>
    <t>Guestbook</t>
  </si>
  <si>
    <t>Rings</t>
  </si>
  <si>
    <t>Engagement Ring</t>
  </si>
  <si>
    <t>Bride's Wedding Band</t>
  </si>
  <si>
    <t>Groom's Wedding Band</t>
  </si>
  <si>
    <t>Favors and Gifts</t>
  </si>
  <si>
    <t>Favors</t>
  </si>
  <si>
    <t>Gift for Bride</t>
  </si>
  <si>
    <t>Gift for Groom</t>
  </si>
  <si>
    <t>Welcome Gifts For Out Of Towners</t>
  </si>
  <si>
    <t>Thank You Cards</t>
  </si>
  <si>
    <t>Additional</t>
  </si>
  <si>
    <t>Miscellaneous</t>
  </si>
  <si>
    <t>High Chair Rentals</t>
  </si>
  <si>
    <t>Limo</t>
  </si>
  <si>
    <t>Childcare</t>
  </si>
  <si>
    <t>Marriage License</t>
  </si>
  <si>
    <t>G U E S T    L I S T</t>
  </si>
  <si>
    <t>How Full Is Each Table</t>
  </si>
  <si>
    <t>Not Attending</t>
  </si>
  <si>
    <t>Attending:</t>
  </si>
  <si>
    <t>Guests To Invite</t>
  </si>
  <si>
    <t>Invites Sent</t>
  </si>
  <si>
    <t>RSVPs Outstanding</t>
  </si>
  <si>
    <t>Adult</t>
  </si>
  <si>
    <t>Child</t>
  </si>
  <si>
    <t>Baby</t>
  </si>
  <si>
    <t>Guests of Both</t>
  </si>
  <si>
    <t>Room Block #</t>
  </si>
  <si>
    <t>Booked Blocked Rooms</t>
  </si>
  <si>
    <t>Remaining Rooms</t>
  </si>
  <si>
    <t>Out-Of-Town Guests</t>
  </si>
  <si>
    <t>Gifts Received</t>
  </si>
  <si>
    <t>Thank You Sent</t>
  </si>
  <si>
    <t>Thank You Not Sent</t>
  </si>
  <si>
    <t>G U E S T</t>
  </si>
  <si>
    <t>A T T E N D A N C E</t>
  </si>
  <si>
    <t>R E C E P T I O N</t>
  </si>
  <si>
    <t>A C C O M M O D A T I O N S</t>
  </si>
  <si>
    <t>G I F T</t>
  </si>
  <si>
    <t>C O N T A C T    I N F O R M A T I O N</t>
  </si>
  <si>
    <t>First Name</t>
  </si>
  <si>
    <t>Last Name</t>
  </si>
  <si>
    <t>Title</t>
  </si>
  <si>
    <t>Full Name</t>
  </si>
  <si>
    <t>Type</t>
  </si>
  <si>
    <t>Guest of</t>
  </si>
  <si>
    <t>Relationship</t>
  </si>
  <si>
    <t>Wedding Party</t>
  </si>
  <si>
    <t>Bringing
a +1?</t>
  </si>
  <si>
    <t>Save The Date
Sent</t>
  </si>
  <si>
    <t>Invite 
Sent</t>
  </si>
  <si>
    <t>Rehearsal
Dinner</t>
  </si>
  <si>
    <t>Day-After
Brunch</t>
  </si>
  <si>
    <t>Table
#</t>
  </si>
  <si>
    <t>Appetizer</t>
  </si>
  <si>
    <t>Main
Course</t>
  </si>
  <si>
    <t>Dietary
Request</t>
  </si>
  <si>
    <t>Booked Blocked
Room?</t>
  </si>
  <si>
    <t>Hotel</t>
  </si>
  <si>
    <t>Description</t>
  </si>
  <si>
    <t>Thank You
Note Sent</t>
  </si>
  <si>
    <t>Address</t>
  </si>
  <si>
    <t>City/
Town</t>
  </si>
  <si>
    <t>State/
Province</t>
  </si>
  <si>
    <t>Zip Code/
Postal Code</t>
  </si>
  <si>
    <t>Country</t>
  </si>
  <si>
    <t>Out-Of-Town Guest?</t>
  </si>
  <si>
    <t>Event Date</t>
  </si>
  <si>
    <t>Days to Event</t>
  </si>
  <si>
    <t>Instructions: Please don't edit this tab. It's a summary of the people in each table as noted in the "Guest List" tab. If you'd like to change the order listed, you can copy and paste over the "Values" (right click on "Paste Special" and select "Values) in the "Seating Chart" tab.</t>
  </si>
  <si>
    <t>T A B L E S</t>
  </si>
  <si>
    <t>Instructions: If it's important for people to sit in a certain order around a table, you can copy the information from the "Tables" tab and paste the values (right click to access Paste Special and click on Values) onto the "Seating Chart". You can then move people around accordingly.</t>
  </si>
  <si>
    <t>S E A T I N G    C H A R T</t>
  </si>
  <si>
    <t>Table 31</t>
  </si>
  <si>
    <t>Table 32</t>
  </si>
  <si>
    <t>Table 33</t>
  </si>
  <si>
    <t>Table 34</t>
  </si>
  <si>
    <t>Table 35</t>
  </si>
  <si>
    <t>Table 36</t>
  </si>
  <si>
    <t>Table 37</t>
  </si>
  <si>
    <t>Table 38</t>
  </si>
  <si>
    <t>Table 39</t>
  </si>
  <si>
    <t>Table 40</t>
  </si>
  <si>
    <t>Table 41</t>
  </si>
  <si>
    <t>Table 42</t>
  </si>
  <si>
    <t>Table 43</t>
  </si>
  <si>
    <t>Table 44</t>
  </si>
  <si>
    <t>Table 45</t>
  </si>
  <si>
    <t>Table 46</t>
  </si>
  <si>
    <t>Table 47</t>
  </si>
  <si>
    <t>Table 48</t>
  </si>
  <si>
    <t>Table 49</t>
  </si>
  <si>
    <t>Table 50</t>
  </si>
  <si>
    <t>Table 51</t>
  </si>
  <si>
    <t>Table 52</t>
  </si>
  <si>
    <t>Table 53</t>
  </si>
  <si>
    <t>Table 54</t>
  </si>
  <si>
    <t>Table 55</t>
  </si>
  <si>
    <t>Table 56</t>
  </si>
  <si>
    <t>Table 57</t>
  </si>
  <si>
    <t>Table 58</t>
  </si>
  <si>
    <t>Table 59</t>
  </si>
  <si>
    <t>Table 60</t>
  </si>
  <si>
    <t>Table 61</t>
  </si>
  <si>
    <t>Table 62</t>
  </si>
  <si>
    <t>Table 63</t>
  </si>
  <si>
    <t>Table 64</t>
  </si>
  <si>
    <t>Table 65</t>
  </si>
  <si>
    <t>Table 66</t>
  </si>
  <si>
    <t>Table 67</t>
  </si>
  <si>
    <t>Table 68</t>
  </si>
  <si>
    <t>Table 69</t>
  </si>
  <si>
    <t>Table 70</t>
  </si>
  <si>
    <t>Table 71</t>
  </si>
  <si>
    <t>Table 72</t>
  </si>
  <si>
    <t>Table 73</t>
  </si>
  <si>
    <t>Table 74</t>
  </si>
  <si>
    <t>Table 75</t>
  </si>
  <si>
    <t>Table 76</t>
  </si>
  <si>
    <t>Table 77</t>
  </si>
  <si>
    <t>Table 78</t>
  </si>
  <si>
    <t>Table 79</t>
  </si>
  <si>
    <t>Table 80</t>
  </si>
  <si>
    <t>Table 81</t>
  </si>
  <si>
    <t>Table 82</t>
  </si>
  <si>
    <t>Table 83</t>
  </si>
  <si>
    <t>Table 84</t>
  </si>
  <si>
    <t>Table 85</t>
  </si>
  <si>
    <t>Table 86</t>
  </si>
  <si>
    <t>Table 87</t>
  </si>
  <si>
    <t>Table 88</t>
  </si>
  <si>
    <t>Table 89</t>
  </si>
  <si>
    <t>Table 90</t>
  </si>
  <si>
    <t>Table 91</t>
  </si>
  <si>
    <t>Table 92</t>
  </si>
  <si>
    <t>Table 93</t>
  </si>
  <si>
    <t>Table 94</t>
  </si>
  <si>
    <t>Table 95</t>
  </si>
  <si>
    <t>Table 96</t>
  </si>
  <si>
    <t>Table 97</t>
  </si>
  <si>
    <t>Table 98</t>
  </si>
  <si>
    <t>Table 99</t>
  </si>
  <si>
    <t>Table 100</t>
  </si>
  <si>
    <t>Months to Wedding</t>
  </si>
  <si>
    <t>T O    D O    L I S T</t>
  </si>
  <si>
    <t>Rsvp date?</t>
  </si>
  <si>
    <t>Completed Tasks</t>
  </si>
  <si>
    <t>Incomplete Tasks</t>
  </si>
  <si>
    <t>cells with text</t>
  </si>
  <si>
    <t>Total Tasks</t>
  </si>
  <si>
    <t>12+ Months</t>
  </si>
  <si>
    <t>6-8 Months</t>
  </si>
  <si>
    <t>1-2 Months</t>
  </si>
  <si>
    <t>1 Day Before</t>
  </si>
  <si>
    <t>Select wedding date</t>
  </si>
  <si>
    <t>Plan outfits for Bridesmaids, Groomsmen</t>
  </si>
  <si>
    <t>Purchase gifts for wedding party</t>
  </si>
  <si>
    <t>Attend wedding rehearsal</t>
  </si>
  <si>
    <t>Set budget and who will be paying for what</t>
  </si>
  <si>
    <t>Plan outfits for other wedding party members</t>
  </si>
  <si>
    <t>Buy final touches</t>
  </si>
  <si>
    <t>Attend wedding rehearsal dinner</t>
  </si>
  <si>
    <t>Reserve ceremony venue</t>
  </si>
  <si>
    <t>Book honeymoon</t>
  </si>
  <si>
    <t>Confirm arrangements with vendors</t>
  </si>
  <si>
    <t>Stay hydrated</t>
  </si>
  <si>
    <t>Reserve reception venue</t>
  </si>
  <si>
    <t>Get room blocks for out-of-towners</t>
  </si>
  <si>
    <t>Confirm parking</t>
  </si>
  <si>
    <t>Sleep early</t>
  </si>
  <si>
    <t>Create the guest list</t>
  </si>
  <si>
    <t>Get engagement photos</t>
  </si>
  <si>
    <t>Have final dress fitting</t>
  </si>
  <si>
    <t>Lay out wedding clothes</t>
  </si>
  <si>
    <t>Get wedding ideas from Pinterest</t>
  </si>
  <si>
    <t>Order wedding rings</t>
  </si>
  <si>
    <t>Write wedding vows and speeches</t>
  </si>
  <si>
    <t>Consider getting engagement ring insurance</t>
  </si>
  <si>
    <t>Create a wedding website</t>
  </si>
  <si>
    <t>Attend the Bachelor/Bachelorette party</t>
  </si>
  <si>
    <t>Create wedding registry</t>
  </si>
  <si>
    <t>Pick up marriage license</t>
  </si>
  <si>
    <t>Buy and send invitations</t>
  </si>
  <si>
    <t>Finalize centrepieces and décor</t>
  </si>
  <si>
    <t>Order favors</t>
  </si>
  <si>
    <t>Inform photographer what are the must-take photos</t>
  </si>
  <si>
    <t>Order the cake</t>
  </si>
  <si>
    <t>Order stationery (e.g. wedding programs, guest book)</t>
  </si>
  <si>
    <t>Plan the Bachelor/Bachelorette Party details</t>
  </si>
  <si>
    <t>Order rentals for reception (e.g. tables, chairs etc.)</t>
  </si>
  <si>
    <t>Decide on MC</t>
  </si>
  <si>
    <t>10-12 Months</t>
  </si>
  <si>
    <t>4-6 Months</t>
  </si>
  <si>
    <t>2 Weeks-1 Month</t>
  </si>
  <si>
    <t>Wedding Day</t>
  </si>
  <si>
    <t>Pick theme and colors for wedding</t>
  </si>
  <si>
    <t>Buy veil, shoes and accessories</t>
  </si>
  <si>
    <t>Inform caterer of the final guest count</t>
  </si>
  <si>
    <t>Eat a big breakfast</t>
  </si>
  <si>
    <t>Send save the dates</t>
  </si>
  <si>
    <t>Meet with officiant to go over details</t>
  </si>
  <si>
    <t>Break in wedding shoes</t>
  </si>
  <si>
    <t>Give the Best Man the wedding rings</t>
  </si>
  <si>
    <t>Hire wedding coordinator</t>
  </si>
  <si>
    <t>Decide the menu</t>
  </si>
  <si>
    <t>Run through wedding party duties</t>
  </si>
  <si>
    <t>Enjoy your day!</t>
  </si>
  <si>
    <t>Select rehearsal dinner venue</t>
  </si>
  <si>
    <t>Book wedding night accommodations</t>
  </si>
  <si>
    <t>Select after-brunch venue</t>
  </si>
  <si>
    <t>Do the trial run on hair and makeup</t>
  </si>
  <si>
    <t>Select your wedding party (e.g. bridesmaids, groomsmen etc.)</t>
  </si>
  <si>
    <t>Make a list of activities to include at the wedding</t>
  </si>
  <si>
    <t>Buy wedding dress</t>
  </si>
  <si>
    <t>Buy groom's suit/tuxedo and accessories</t>
  </si>
  <si>
    <t>Get fit for dress</t>
  </si>
  <si>
    <t>Groom to get fitted for suit/tuxedo</t>
  </si>
  <si>
    <t>Book officiant</t>
  </si>
  <si>
    <t>Consider ordering welcome bags</t>
  </si>
  <si>
    <t>Finalize music playlist</t>
  </si>
  <si>
    <t>8-10 Months</t>
  </si>
  <si>
    <t>2-4 Months</t>
  </si>
  <si>
    <t>1 Day Before-2 Weeks</t>
  </si>
  <si>
    <t>Post-Wedding</t>
  </si>
  <si>
    <t>Book caterer</t>
  </si>
  <si>
    <t>Finalize guest list</t>
  </si>
  <si>
    <t>Prepare final payments</t>
  </si>
  <si>
    <t>Record gifts</t>
  </si>
  <si>
    <t>Book entertainment, the DJ or band</t>
  </si>
  <si>
    <t>Create seating plan</t>
  </si>
  <si>
    <t>Pack for honeymoon</t>
  </si>
  <si>
    <t>Get thank you cards and send them</t>
  </si>
  <si>
    <t>Book florist</t>
  </si>
  <si>
    <t>Plan with MC on reception script</t>
  </si>
  <si>
    <t>Pack for day of wedding and overnight stay</t>
  </si>
  <si>
    <t>Freeze the top layer of the cake for the 1st anniversary</t>
  </si>
  <si>
    <t>Hire photographer/videographer</t>
  </si>
  <si>
    <t>Arrange ceremony rehearsal</t>
  </si>
  <si>
    <t>Deliver welcome bags to hotels</t>
  </si>
  <si>
    <t>Preserve wedding mementos you want to keep</t>
  </si>
  <si>
    <t>Book beauty and hair</t>
  </si>
  <si>
    <t>Create rehearsal dinner timeline</t>
  </si>
  <si>
    <t>Get beauty treatments (e.g. facial, manicure, pedicure etc.)</t>
  </si>
  <si>
    <t>Sell wedding items you can part with</t>
  </si>
  <si>
    <t>Book transportation</t>
  </si>
  <si>
    <t>Create wedding day timeline</t>
  </si>
  <si>
    <t>Put together a wedding album</t>
  </si>
  <si>
    <t>Create day-after brunch timeline</t>
  </si>
  <si>
    <t>Make a plan for the kids at the wedding</t>
  </si>
  <si>
    <t>Hire wedding coordinator or planner</t>
  </si>
  <si>
    <t>T I M E L I N E</t>
  </si>
  <si>
    <t>Date</t>
  </si>
  <si>
    <t>Start Time</t>
  </si>
  <si>
    <t>End Time</t>
  </si>
  <si>
    <t>Location</t>
  </si>
  <si>
    <t>Father of Bride</t>
  </si>
  <si>
    <t>Father of Groom</t>
  </si>
  <si>
    <t>Mother of Bride</t>
  </si>
  <si>
    <t>Mother of Groom</t>
  </si>
  <si>
    <t>Maid of Honor</t>
  </si>
  <si>
    <t>Best Man</t>
  </si>
  <si>
    <t>Bridesmaid A</t>
  </si>
  <si>
    <t>Bridesmaid B</t>
  </si>
  <si>
    <t>Bridesmaid C</t>
  </si>
  <si>
    <t>Bridesmaid D</t>
  </si>
  <si>
    <t>Bridesmaid E</t>
  </si>
  <si>
    <t>Groomsmen A</t>
  </si>
  <si>
    <t>Groomsmen B</t>
  </si>
  <si>
    <t>Groomsmen C</t>
  </si>
  <si>
    <t>Groomsmen D</t>
  </si>
  <si>
    <t>Groomsmen E</t>
  </si>
  <si>
    <t>MC</t>
  </si>
  <si>
    <t>Photographer</t>
  </si>
  <si>
    <t>Videographer</t>
  </si>
  <si>
    <t>Hair Stylist</t>
  </si>
  <si>
    <t>Makeup Artist</t>
  </si>
  <si>
    <t>DJ</t>
  </si>
  <si>
    <t>Photobooth</t>
  </si>
  <si>
    <t>Bar</t>
  </si>
  <si>
    <t>Addtional Vendor</t>
  </si>
  <si>
    <t>MC makes announcements to guide the event</t>
  </si>
  <si>
    <t>V E N U E    C O M P A R I S O N</t>
  </si>
  <si>
    <t>Name</t>
  </si>
  <si>
    <t>Total Score</t>
  </si>
  <si>
    <t>Total Cost</t>
  </si>
  <si>
    <t>Venue Budget</t>
  </si>
  <si>
    <t>Best Venue</t>
  </si>
  <si>
    <t>2nd Best Venue</t>
  </si>
  <si>
    <t>Budget/Guest</t>
  </si>
  <si>
    <t>3rd Best Venue</t>
  </si>
  <si>
    <t>Assessment</t>
  </si>
  <si>
    <t>Importance</t>
  </si>
  <si>
    <t>Cost</t>
  </si>
  <si>
    <t>Timing</t>
  </si>
  <si>
    <t>Layout</t>
  </si>
  <si>
    <t>Inclusions</t>
  </si>
  <si>
    <t>Restrictions</t>
  </si>
  <si>
    <t>Total</t>
  </si>
  <si>
    <t>Details</t>
  </si>
  <si>
    <t>Ceremony Cost</t>
  </si>
  <si>
    <t>Reception Cost</t>
  </si>
  <si>
    <t>Venue Cost</t>
  </si>
  <si>
    <t>Venue Food/Caterer Cost</t>
  </si>
  <si>
    <t>Alcohol Cost</t>
  </si>
  <si>
    <t>Lodging Cost</t>
  </si>
  <si>
    <t>Band Bring In Costs</t>
  </si>
  <si>
    <t>Sound System Fee</t>
  </si>
  <si>
    <t>Cake Cutting Fee</t>
  </si>
  <si>
    <t>Corkage</t>
  </si>
  <si>
    <t>Over Budget?</t>
  </si>
  <si>
    <t>Address, City A</t>
  </si>
  <si>
    <t>Address, City B</t>
  </si>
  <si>
    <t>Restaurant</t>
  </si>
  <si>
    <t>Near Hotels Or Other Accommodations?</t>
  </si>
  <si>
    <t>Near 3 Hotels</t>
  </si>
  <si>
    <t>Near Parking? Paid?</t>
  </si>
  <si>
    <t>Paid Parking Close By</t>
  </si>
  <si>
    <t>Near Public Transportation?</t>
  </si>
  <si>
    <t>Availability</t>
  </si>
  <si>
    <t>Rehearsal Time Range</t>
  </si>
  <si>
    <t>Set Up Time Range</t>
  </si>
  <si>
    <t>Ceremony Time Range</t>
  </si>
  <si>
    <t>Cocktail Time Range</t>
  </si>
  <si>
    <t>Reception Time Range</t>
  </si>
  <si>
    <t>Clean Up Time Range</t>
  </si>
  <si>
    <t>Capacity</t>
  </si>
  <si>
    <t>200-250 people</t>
  </si>
  <si>
    <t>Space for Ceremony</t>
  </si>
  <si>
    <t>Yes</t>
  </si>
  <si>
    <t>Space for Cocktails</t>
  </si>
  <si>
    <t>Space for Reception</t>
  </si>
  <si>
    <t>Indoor Option for Weather Changes?</t>
  </si>
  <si>
    <t>Ceremony Set Up?</t>
  </si>
  <si>
    <t>Ceremony Background Music?</t>
  </si>
  <si>
    <t>Ceremony Commissioner?</t>
  </si>
  <si>
    <t>No</t>
  </si>
  <si>
    <t>Tables, Chairs and Linens?</t>
  </si>
  <si>
    <t>Dishes, Glassware, Utensils and Napkins?</t>
  </si>
  <si>
    <t>Backdrop?</t>
  </si>
  <si>
    <t>Basic Floral Arrangement?</t>
  </si>
  <si>
    <t>Slide Show Capable?</t>
  </si>
  <si>
    <t>Other</t>
  </si>
  <si>
    <t>Preparation Room?</t>
  </si>
  <si>
    <t>Signage Available?</t>
  </si>
  <si>
    <t>Signage Holder Available?</t>
  </si>
  <si>
    <t>Handicap Access?</t>
  </si>
  <si>
    <t>Sole Use of Venue?</t>
  </si>
  <si>
    <t>Day of Coordinator?</t>
  </si>
  <si>
    <t>Need To Use Their Vendors</t>
  </si>
  <si>
    <t>Need To Use Their Caterer</t>
  </si>
  <si>
    <t>Can't Bring Outside Food?</t>
  </si>
  <si>
    <t>Can't Bring Outside Alcohol</t>
  </si>
  <si>
    <t>Require Hiring A Day Of Coordinator</t>
  </si>
  <si>
    <t>Contact</t>
  </si>
  <si>
    <t>Contact Name</t>
  </si>
  <si>
    <t>Contact Email</t>
  </si>
  <si>
    <t>Contact Phone Number</t>
  </si>
  <si>
    <t>VenueA.com</t>
  </si>
  <si>
    <t>I D E A S</t>
  </si>
  <si>
    <t>Category</t>
  </si>
  <si>
    <t>Supplier</t>
  </si>
  <si>
    <t>Like</t>
  </si>
  <si>
    <t>A C T I V I T I E S</t>
  </si>
  <si>
    <t>Activity</t>
  </si>
  <si>
    <t>Organizer</t>
  </si>
  <si>
    <t>Instructions</t>
  </si>
  <si>
    <t>Supplies</t>
  </si>
  <si>
    <t>Ready</t>
  </si>
  <si>
    <t>Column</t>
  </si>
  <si>
    <t>Venue Name</t>
  </si>
  <si>
    <t>Score</t>
  </si>
  <si>
    <t>Include</t>
  </si>
  <si>
    <t>Length of Array</t>
  </si>
  <si>
    <t>Truncated</t>
  </si>
  <si>
    <t>Debt Name</t>
  </si>
  <si>
    <t>Length of Array:</t>
  </si>
  <si>
    <t>RANK Min Bal</t>
  </si>
  <si>
    <t>If you'd like to share this document with me from your Google Drive you can also link to all your contracts and ideas on this one form.</t>
  </si>
  <si>
    <r>
      <rPr>
        <b/>
        <sz val="22"/>
        <color theme="1"/>
        <rFont val="Calibri"/>
        <family val="2"/>
        <scheme val="minor"/>
      </rPr>
      <t xml:space="preserve">Link your Google Folder with all your Wedding Vendors </t>
    </r>
    <r>
      <rPr>
        <b/>
        <u/>
        <sz val="22"/>
        <color rgb="FF0070C0"/>
        <rFont val="Calibri (Body)"/>
      </rPr>
      <t>HERE</t>
    </r>
    <r>
      <rPr>
        <b/>
        <sz val="22"/>
        <color theme="1"/>
        <rFont val="Calibri"/>
        <family val="2"/>
        <scheme val="minor"/>
      </rPr>
      <t xml:space="preserve">. </t>
    </r>
    <r>
      <rPr>
        <sz val="16"/>
        <color theme="1"/>
        <rFont val="Calibri"/>
        <family val="2"/>
        <scheme val="minor"/>
      </rPr>
      <t xml:space="preserve"> Vendors should include your venue, rentals, caterer, photograher, videographer, entertainemnt (DJ or Band), Photobooth, etc… </t>
    </r>
    <r>
      <rPr>
        <sz val="16"/>
        <color theme="4" tint="0.39997558519241921"/>
        <rFont val="Calibri (Body)"/>
      </rPr>
      <t xml:space="preserve">You might want to grant access to anyone with the google link so you don't have to grant access later.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</si>
</sst>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164" formatCode="[$-409]mmmm\ d\,\ yyyy"/>
    <numFmt numFmtId="165" formatCode="&quot;$&quot;#,##0.00"/>
    <numFmt numFmtId="166" formatCode="[&lt;=9999999]###\-####;\(###\)\ ###\-####"/>
    <numFmt numFmtId="167" formatCode="m/d/yyyy"/>
    <numFmt numFmtId="168" formatCode="m/dd/yyyy;;"/>
  </numFmts>
  <fonts count="56">
    <font>
      <sz val="11"/>
      <color theme="1"/>
      <name val="Calibri"/>
      <scheme val="minor"/>
    </font>
    <font>
      <b/>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color theme="0"/>
      <name val="Calibri"/>
      <family val="2"/>
      <scheme val="minor"/>
    </font>
    <font>
      <b/>
      <sz val="11"/>
      <color theme="1"/>
      <name val="Calibri"/>
      <family val="2"/>
      <scheme val="minor"/>
    </font>
    <font>
      <b/>
      <u/>
      <sz val="11"/>
      <color rgb="FF000000"/>
      <name val="Calibri"/>
      <family val="2"/>
    </font>
    <font>
      <b/>
      <u/>
      <sz val="11"/>
      <color theme="1"/>
      <name val="Calibri"/>
      <family val="2"/>
    </font>
    <font>
      <sz val="30"/>
      <color theme="0"/>
      <name val="Pinyon Script"/>
    </font>
    <font>
      <sz val="11"/>
      <name val="Calibri"/>
      <family val="2"/>
    </font>
    <font>
      <b/>
      <sz val="11"/>
      <color rgb="FF7F7F7F"/>
      <name val="Calibri"/>
      <family val="2"/>
    </font>
    <font>
      <b/>
      <sz val="14"/>
      <color rgb="FF7F7F7F"/>
      <name val="Calibri"/>
      <family val="2"/>
    </font>
    <font>
      <b/>
      <sz val="14"/>
      <color rgb="FF7F7F7F"/>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sz val="16"/>
      <color theme="0"/>
      <name val="Calibri"/>
      <family val="2"/>
      <scheme val="minor"/>
    </font>
    <font>
      <b/>
      <sz val="11"/>
      <color rgb="FFFFFFFF"/>
      <name val="Calibri"/>
      <family val="2"/>
      <scheme val="minor"/>
    </font>
    <font>
      <b/>
      <sz val="11"/>
      <color theme="0"/>
      <name val="Calibri"/>
      <family val="2"/>
      <scheme val="minor"/>
    </font>
    <font>
      <sz val="16"/>
      <color theme="1"/>
      <name val="Calibri"/>
      <family val="2"/>
      <scheme val="minor"/>
    </font>
    <font>
      <sz val="14"/>
      <color theme="1"/>
      <name val="Calibri"/>
      <family val="2"/>
      <scheme val="minor"/>
    </font>
    <font>
      <b/>
      <sz val="11"/>
      <color rgb="FF000000"/>
      <name val="Calibri"/>
      <family val="2"/>
      <scheme val="minor"/>
    </font>
    <font>
      <b/>
      <sz val="11"/>
      <color rgb="FF7F7F7F"/>
      <name val="Calibri"/>
      <family val="2"/>
      <scheme val="minor"/>
    </font>
    <font>
      <b/>
      <i/>
      <sz val="11"/>
      <color rgb="FF7F7F7F"/>
      <name val="Calibri"/>
      <family val="2"/>
    </font>
    <font>
      <sz val="40"/>
      <color theme="0"/>
      <name val="Pinyon Script"/>
    </font>
    <font>
      <b/>
      <sz val="16"/>
      <color theme="0"/>
      <name val="Calibri"/>
      <family val="2"/>
      <scheme val="minor"/>
    </font>
    <font>
      <sz val="30"/>
      <color rgb="FFFFFFFF"/>
      <name val="&quot;Pinyon Script&quot;"/>
    </font>
    <font>
      <b/>
      <sz val="14"/>
      <color rgb="FF000000"/>
      <name val="Calibri"/>
      <family val="2"/>
      <scheme val="minor"/>
    </font>
    <font>
      <sz val="11"/>
      <color rgb="FFFFFFFF"/>
      <name val="Calibri"/>
      <family val="2"/>
      <scheme val="minor"/>
    </font>
    <font>
      <b/>
      <sz val="11"/>
      <color rgb="FFFFFFFF"/>
      <name val="Calibri"/>
      <family val="2"/>
    </font>
    <font>
      <b/>
      <sz val="14"/>
      <color rgb="FFFFFFFF"/>
      <name val="Calibri"/>
      <family val="2"/>
      <scheme val="minor"/>
    </font>
    <font>
      <b/>
      <sz val="14"/>
      <color rgb="FFFFFFFF"/>
      <name val="Calibri"/>
      <family val="2"/>
    </font>
    <font>
      <b/>
      <sz val="16"/>
      <color rgb="FF000000"/>
      <name val="Calibri"/>
      <family val="2"/>
      <scheme val="minor"/>
    </font>
    <font>
      <b/>
      <sz val="16"/>
      <color rgb="FFFFFFFF"/>
      <name val="Calibri"/>
      <family val="2"/>
      <scheme val="minor"/>
    </font>
    <font>
      <b/>
      <sz val="11"/>
      <color rgb="FF000000"/>
      <name val="Calibri"/>
      <family val="2"/>
    </font>
    <font>
      <sz val="11"/>
      <color rgb="FFFFFFFF"/>
      <name val="Calibri"/>
      <family val="2"/>
      <scheme val="minor"/>
    </font>
    <font>
      <sz val="14"/>
      <color rgb="FF7F7F7F"/>
      <name val="Calibri"/>
      <family val="2"/>
      <scheme val="minor"/>
    </font>
    <font>
      <b/>
      <sz val="16"/>
      <color rgb="FF7F7F7F"/>
      <name val="Calibri"/>
      <family val="2"/>
      <scheme val="minor"/>
    </font>
    <font>
      <sz val="11"/>
      <color rgb="FF000000"/>
      <name val="Calibri"/>
      <family val="2"/>
      <scheme val="minor"/>
    </font>
    <font>
      <b/>
      <sz val="8"/>
      <color theme="0"/>
      <name val="Calibri"/>
      <family val="2"/>
      <scheme val="minor"/>
    </font>
    <font>
      <b/>
      <sz val="11"/>
      <color theme="0"/>
      <name val="Calibri"/>
      <family val="2"/>
    </font>
    <font>
      <sz val="8"/>
      <color theme="0"/>
      <name val="Calibri"/>
      <family val="2"/>
      <scheme val="minor"/>
    </font>
    <font>
      <b/>
      <sz val="16"/>
      <color theme="0"/>
      <name val="Calibri"/>
      <family val="2"/>
    </font>
    <font>
      <b/>
      <sz val="16"/>
      <color theme="1"/>
      <name val="Calibri"/>
      <family val="2"/>
    </font>
    <font>
      <b/>
      <sz val="14"/>
      <color theme="1"/>
      <name val="Calibri"/>
      <family val="2"/>
    </font>
    <font>
      <sz val="11"/>
      <color theme="1"/>
      <name val="Arial"/>
      <family val="2"/>
    </font>
    <font>
      <sz val="16"/>
      <color theme="1"/>
      <name val="Calibri"/>
      <family val="2"/>
    </font>
    <font>
      <sz val="14"/>
      <color theme="1"/>
      <name val="Calibri"/>
      <family val="2"/>
    </font>
    <font>
      <sz val="11"/>
      <color theme="0"/>
      <name val="Calibri"/>
      <family val="2"/>
    </font>
    <font>
      <b/>
      <sz val="11"/>
      <color theme="1"/>
      <name val="Arial"/>
      <family val="2"/>
    </font>
    <font>
      <sz val="14"/>
      <color rgb="FFFF0000"/>
      <name val="Calibri (Body)"/>
    </font>
    <font>
      <b/>
      <sz val="20"/>
      <color theme="4"/>
      <name val="Calibri"/>
      <family val="2"/>
      <scheme val="minor"/>
    </font>
    <font>
      <b/>
      <sz val="22"/>
      <color theme="1"/>
      <name val="Calibri"/>
      <family val="2"/>
      <scheme val="minor"/>
    </font>
    <font>
      <b/>
      <u/>
      <sz val="22"/>
      <color rgb="FF0070C0"/>
      <name val="Calibri (Body)"/>
    </font>
    <font>
      <sz val="16"/>
      <color theme="4" tint="0.39997558519241921"/>
      <name val="Calibri (Body)"/>
    </font>
  </fonts>
  <fills count="10">
    <fill>
      <patternFill patternType="none"/>
    </fill>
    <fill>
      <patternFill patternType="gray125"/>
    </fill>
    <fill>
      <patternFill patternType="solid">
        <fgColor rgb="FFFFDED5"/>
        <bgColor rgb="FFFFDED5"/>
      </patternFill>
    </fill>
    <fill>
      <patternFill patternType="solid">
        <fgColor rgb="FFFFF2CC"/>
        <bgColor rgb="FFFFF2CC"/>
      </patternFill>
    </fill>
    <fill>
      <patternFill patternType="solid">
        <fgColor rgb="FFFFFFFF"/>
        <bgColor rgb="FFFFFFFF"/>
      </patternFill>
    </fill>
    <fill>
      <patternFill patternType="solid">
        <fgColor theme="0"/>
        <bgColor theme="0"/>
      </patternFill>
    </fill>
    <fill>
      <patternFill patternType="solid">
        <fgColor rgb="FF7F7F7F"/>
        <bgColor rgb="FF7F7F7F"/>
      </patternFill>
    </fill>
    <fill>
      <patternFill patternType="solid">
        <fgColor rgb="FFD8D8D8"/>
        <bgColor rgb="FFD8D8D8"/>
      </patternFill>
    </fill>
    <fill>
      <patternFill patternType="solid">
        <fgColor rgb="FFEFEFEF"/>
        <bgColor rgb="FFEFEFEF"/>
      </patternFill>
    </fill>
    <fill>
      <patternFill patternType="solid">
        <fgColor rgb="FF999999"/>
        <bgColor rgb="FF999999"/>
      </patternFill>
    </fill>
  </fills>
  <borders count="58">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7F7F7F"/>
      </bottom>
      <diagonal/>
    </border>
    <border>
      <left/>
      <right/>
      <top/>
      <bottom style="thin">
        <color rgb="FF7F7F7F"/>
      </bottom>
      <diagonal/>
    </border>
    <border>
      <left/>
      <right/>
      <top/>
      <bottom style="thin">
        <color rgb="FF7F7F7F"/>
      </bottom>
      <diagonal/>
    </border>
    <border>
      <left/>
      <right/>
      <top/>
      <bottom style="thin">
        <color rgb="FF7F7F7F"/>
      </bottom>
      <diagonal/>
    </border>
    <border>
      <left/>
      <right/>
      <top/>
      <bottom style="thin">
        <color rgb="FF7F7F7F"/>
      </bottom>
      <diagonal/>
    </border>
    <border>
      <left/>
      <right/>
      <top style="thin">
        <color rgb="FF7F7F7F"/>
      </top>
      <bottom/>
      <diagonal/>
    </border>
    <border>
      <left/>
      <right/>
      <top style="thin">
        <color rgb="FF7F7F7F"/>
      </top>
      <bottom/>
      <diagonal/>
    </border>
    <border>
      <left/>
      <right/>
      <top style="thin">
        <color rgb="FF7F7F7F"/>
      </top>
      <bottom/>
      <diagonal/>
    </border>
    <border>
      <left/>
      <right/>
      <top style="thin">
        <color rgb="FF7F7F7F"/>
      </top>
      <bottom/>
      <diagonal/>
    </border>
    <border>
      <left/>
      <right/>
      <top style="thin">
        <color rgb="FF7F7F7F"/>
      </top>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style="double">
        <color rgb="FF7F7F7F"/>
      </bottom>
      <diagonal/>
    </border>
    <border>
      <left style="thin">
        <color rgb="FF7F7F7F"/>
      </left>
      <right style="thin">
        <color rgb="FF7F7F7F"/>
      </right>
      <top/>
      <bottom style="thin">
        <color rgb="FF7F7F7F"/>
      </bottom>
      <diagonal/>
    </border>
    <border>
      <left/>
      <right/>
      <top/>
      <bottom/>
      <diagonal/>
    </border>
    <border>
      <left style="thin">
        <color rgb="FF7F7F7F"/>
      </left>
      <right style="thin">
        <color rgb="FF7F7F7F"/>
      </right>
      <top/>
      <bottom/>
      <diagonal/>
    </border>
    <border>
      <left/>
      <right/>
      <top style="thin">
        <color rgb="FF7F7F7F"/>
      </top>
      <bottom style="thin">
        <color rgb="FF7F7F7F"/>
      </bottom>
      <diagonal/>
    </border>
    <border>
      <left style="thin">
        <color rgb="FF7F7F7F"/>
      </left>
      <right style="thin">
        <color rgb="FF7F7F7F"/>
      </right>
      <top style="double">
        <color rgb="FF7F7F7F"/>
      </top>
      <bottom style="thin">
        <color rgb="FF7F7F7F"/>
      </bottom>
      <diagonal/>
    </border>
    <border>
      <left style="thin">
        <color rgb="FF7F7F7F"/>
      </left>
      <right style="thin">
        <color rgb="FF7F7F7F"/>
      </right>
      <top style="thin">
        <color rgb="FF7F7F7F"/>
      </top>
      <bottom/>
      <diagonal/>
    </border>
    <border>
      <left/>
      <right/>
      <top style="thin">
        <color rgb="FF7F7F7F"/>
      </top>
      <bottom/>
      <diagonal/>
    </border>
    <border>
      <left/>
      <right/>
      <top/>
      <bottom style="thick">
        <color rgb="FFFFDED5"/>
      </bottom>
      <diagonal/>
    </border>
    <border>
      <left/>
      <right/>
      <top style="thick">
        <color rgb="FFFFDED5"/>
      </top>
      <bottom/>
      <diagonal/>
    </border>
    <border>
      <left/>
      <right/>
      <top style="thick">
        <color rgb="FFFFDED5"/>
      </top>
      <bottom style="thick">
        <color rgb="FFFFDED5"/>
      </bottom>
      <diagonal/>
    </border>
    <border>
      <left style="thick">
        <color rgb="FFFFDED5"/>
      </left>
      <right style="thick">
        <color rgb="FFFFDED5"/>
      </right>
      <top style="thick">
        <color rgb="FFFFDED5"/>
      </top>
      <bottom style="thick">
        <color rgb="FFFFDED5"/>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style="thin">
        <color rgb="FF7F7F7F"/>
      </right>
      <top/>
      <bottom style="thin">
        <color rgb="FF7F7F7F"/>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style="thin">
        <color rgb="FF7F7F7F"/>
      </right>
      <top/>
      <bottom style="thin">
        <color rgb="FF7F7F7F"/>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ck">
        <color rgb="FFFFDED5"/>
      </bottom>
      <diagonal/>
    </border>
    <border>
      <left/>
      <right/>
      <top/>
      <bottom style="thick">
        <color rgb="FF7F7F7F"/>
      </bottom>
      <diagonal/>
    </border>
    <border>
      <left/>
      <right/>
      <top style="thick">
        <color rgb="FF7F7F7F"/>
      </top>
      <bottom style="thick">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right/>
      <top style="thin">
        <color rgb="FF7F7F7F"/>
      </top>
      <bottom style="thin">
        <color rgb="FF7F7F7F"/>
      </bottom>
      <diagonal/>
    </border>
    <border>
      <left style="thin">
        <color rgb="FF7F7F7F"/>
      </left>
      <right/>
      <top/>
      <bottom style="thin">
        <color rgb="FF7F7F7F"/>
      </bottom>
      <diagonal/>
    </border>
  </borders>
  <cellStyleXfs count="1">
    <xf numFmtId="0" fontId="0" fillId="0" borderId="0"/>
  </cellStyleXfs>
  <cellXfs count="327">
    <xf numFmtId="0" fontId="0" fillId="0" borderId="0" xfId="0"/>
    <xf numFmtId="0" fontId="1" fillId="2" borderId="1" xfId="0" applyFont="1" applyFill="1" applyBorder="1"/>
    <xf numFmtId="164" fontId="0" fillId="0" borderId="1" xfId="0" applyNumberFormat="1" applyBorder="1" applyAlignment="1">
      <alignment horizontal="center"/>
    </xf>
    <xf numFmtId="0" fontId="1" fillId="2" borderId="2" xfId="0" applyFont="1" applyFill="1" applyBorder="1"/>
    <xf numFmtId="165" fontId="2" fillId="3" borderId="2" xfId="0" applyNumberFormat="1" applyFont="1" applyFill="1" applyBorder="1"/>
    <xf numFmtId="164" fontId="0" fillId="0" borderId="3" xfId="0" applyNumberFormat="1" applyBorder="1" applyAlignment="1">
      <alignment horizontal="center"/>
    </xf>
    <xf numFmtId="0" fontId="3" fillId="2" borderId="1" xfId="0" applyFont="1" applyFill="1" applyBorder="1"/>
    <xf numFmtId="0" fontId="4" fillId="3" borderId="4" xfId="0" applyFont="1" applyFill="1" applyBorder="1" applyAlignment="1">
      <alignment horizontal="center"/>
    </xf>
    <xf numFmtId="0" fontId="0" fillId="3" borderId="1" xfId="0" applyFill="1" applyBorder="1" applyAlignment="1">
      <alignment horizontal="center"/>
    </xf>
    <xf numFmtId="0" fontId="1" fillId="0" borderId="0" xfId="0" applyFont="1"/>
    <xf numFmtId="0" fontId="5" fillId="0" borderId="0" xfId="0" applyFont="1"/>
    <xf numFmtId="0" fontId="0" fillId="0" borderId="1" xfId="0" applyBorder="1" applyAlignment="1">
      <alignment horizontal="center"/>
    </xf>
    <xf numFmtId="0" fontId="6" fillId="0" borderId="0" xfId="0" applyFont="1"/>
    <xf numFmtId="0" fontId="6" fillId="2" borderId="1" xfId="0" applyFont="1" applyFill="1" applyBorder="1"/>
    <xf numFmtId="0" fontId="2" fillId="0" borderId="1" xfId="0" applyFont="1" applyBorder="1" applyAlignment="1">
      <alignment horizontal="center"/>
    </xf>
    <xf numFmtId="0" fontId="3" fillId="4" borderId="0" xfId="0" applyFont="1" applyFill="1"/>
    <xf numFmtId="0" fontId="4" fillId="0" borderId="0" xfId="0" applyFont="1"/>
    <xf numFmtId="0" fontId="4" fillId="0" borderId="1" xfId="0" applyFont="1" applyBorder="1" applyAlignment="1">
      <alignment horizontal="center"/>
    </xf>
    <xf numFmtId="0" fontId="4" fillId="4" borderId="5" xfId="0" applyFont="1" applyFill="1" applyBorder="1"/>
    <xf numFmtId="0" fontId="4" fillId="0" borderId="6" xfId="0" applyFont="1" applyBorder="1"/>
    <xf numFmtId="0" fontId="4" fillId="4" borderId="7" xfId="0" applyFont="1" applyFill="1" applyBorder="1"/>
    <xf numFmtId="0" fontId="4" fillId="4" borderId="8" xfId="0" applyFont="1" applyFill="1" applyBorder="1"/>
    <xf numFmtId="9" fontId="4" fillId="0" borderId="1" xfId="0" applyNumberFormat="1" applyFont="1" applyBorder="1" applyAlignment="1">
      <alignment horizontal="center"/>
    </xf>
    <xf numFmtId="0" fontId="4" fillId="0" borderId="9" xfId="0" applyFont="1" applyBorder="1"/>
    <xf numFmtId="0" fontId="3" fillId="4" borderId="7" xfId="0" applyFont="1" applyFill="1" applyBorder="1" applyAlignment="1">
      <alignment horizontal="right"/>
    </xf>
    <xf numFmtId="9" fontId="3" fillId="0" borderId="6" xfId="0" applyNumberFormat="1" applyFont="1" applyBorder="1" applyAlignment="1">
      <alignment horizontal="center"/>
    </xf>
    <xf numFmtId="0" fontId="7" fillId="4" borderId="10" xfId="0" applyFont="1" applyFill="1" applyBorder="1"/>
    <xf numFmtId="0" fontId="8" fillId="5" borderId="5" xfId="0" applyFont="1" applyFill="1" applyBorder="1"/>
    <xf numFmtId="165" fontId="12" fillId="2" borderId="14" xfId="0" applyNumberFormat="1" applyFont="1" applyFill="1" applyBorder="1" applyAlignment="1">
      <alignment horizontal="center"/>
    </xf>
    <xf numFmtId="0" fontId="2" fillId="2" borderId="15" xfId="0" applyFont="1" applyFill="1" applyBorder="1"/>
    <xf numFmtId="0" fontId="11" fillId="2" borderId="16" xfId="0" applyFont="1" applyFill="1" applyBorder="1" applyAlignment="1">
      <alignment horizontal="center"/>
    </xf>
    <xf numFmtId="164" fontId="13" fillId="2" borderId="14" xfId="0" applyNumberFormat="1" applyFont="1" applyFill="1" applyBorder="1" applyAlignment="1">
      <alignment horizontal="center"/>
    </xf>
    <xf numFmtId="0" fontId="14" fillId="2" borderId="17" xfId="0" applyFont="1" applyFill="1" applyBorder="1" applyAlignment="1">
      <alignment horizontal="center" vertical="center"/>
    </xf>
    <xf numFmtId="0" fontId="15" fillId="0" borderId="0" xfId="0" applyFont="1" applyAlignment="1">
      <alignment horizontal="center" vertical="center"/>
    </xf>
    <xf numFmtId="165" fontId="13" fillId="2" borderId="19" xfId="0" applyNumberFormat="1" applyFont="1" applyFill="1" applyBorder="1" applyAlignment="1">
      <alignment horizontal="center" vertical="top"/>
    </xf>
    <xf numFmtId="0" fontId="2" fillId="2" borderId="0" xfId="0" applyFont="1" applyFill="1"/>
    <xf numFmtId="0" fontId="11" fillId="2" borderId="20" xfId="0" applyFont="1" applyFill="1" applyBorder="1" applyAlignment="1">
      <alignment horizontal="center" vertical="top"/>
    </xf>
    <xf numFmtId="1" fontId="13" fillId="2" borderId="22" xfId="0" applyNumberFormat="1" applyFont="1" applyFill="1" applyBorder="1" applyAlignment="1">
      <alignment horizontal="center" vertical="top"/>
    </xf>
    <xf numFmtId="0" fontId="14" fillId="2" borderId="7" xfId="0" applyFont="1" applyFill="1" applyBorder="1" applyAlignment="1">
      <alignment horizontal="center" vertical="center"/>
    </xf>
    <xf numFmtId="0" fontId="14" fillId="0" borderId="0" xfId="0" applyFont="1" applyAlignment="1">
      <alignment horizontal="center" vertical="center"/>
    </xf>
    <xf numFmtId="0" fontId="17" fillId="0" borderId="0" xfId="0" applyFont="1"/>
    <xf numFmtId="0" fontId="1" fillId="2" borderId="23" xfId="0" applyFont="1" applyFill="1" applyBorder="1" applyAlignment="1">
      <alignment horizontal="center"/>
    </xf>
    <xf numFmtId="0" fontId="1" fillId="2" borderId="23" xfId="0" applyFont="1" applyFill="1" applyBorder="1" applyAlignment="1">
      <alignment horizontal="center" wrapText="1"/>
    </xf>
    <xf numFmtId="0" fontId="1" fillId="2" borderId="1" xfId="0" applyFont="1" applyFill="1"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 fillId="4" borderId="1" xfId="0" applyFont="1" applyFill="1" applyBorder="1"/>
    <xf numFmtId="44" fontId="1" fillId="4" borderId="1" xfId="0" applyNumberFormat="1" applyFont="1" applyFill="1" applyBorder="1" applyAlignment="1">
      <alignment horizontal="left"/>
    </xf>
    <xf numFmtId="44" fontId="0" fillId="4" borderId="1" xfId="0" applyNumberFormat="1" applyFill="1" applyBorder="1" applyAlignment="1">
      <alignment horizontal="left"/>
    </xf>
    <xf numFmtId="0" fontId="1" fillId="4" borderId="1" xfId="0" applyFont="1" applyFill="1" applyBorder="1" applyAlignment="1">
      <alignment horizontal="left"/>
    </xf>
    <xf numFmtId="44" fontId="1" fillId="4" borderId="1" xfId="0" applyNumberFormat="1" applyFont="1" applyFill="1" applyBorder="1" applyAlignment="1">
      <alignment horizontal="left" vertical="center" wrapText="1"/>
    </xf>
    <xf numFmtId="44" fontId="0" fillId="4" borderId="1" xfId="0" applyNumberFormat="1" applyFill="1" applyBorder="1" applyAlignment="1">
      <alignment horizontal="left" vertical="center" wrapText="1"/>
    </xf>
    <xf numFmtId="0" fontId="1" fillId="4" borderId="24" xfId="0" applyFont="1" applyFill="1" applyBorder="1"/>
    <xf numFmtId="44" fontId="1" fillId="4" borderId="24" xfId="0" applyNumberFormat="1" applyFont="1" applyFill="1" applyBorder="1" applyAlignment="1">
      <alignment horizontal="left"/>
    </xf>
    <xf numFmtId="44" fontId="0" fillId="4" borderId="24" xfId="0" applyNumberFormat="1" applyFill="1" applyBorder="1" applyAlignment="1">
      <alignment horizontal="left"/>
    </xf>
    <xf numFmtId="0" fontId="1" fillId="7" borderId="25" xfId="0" applyFont="1" applyFill="1" applyBorder="1"/>
    <xf numFmtId="44" fontId="1" fillId="7" borderId="25" xfId="0" applyNumberFormat="1" applyFont="1" applyFill="1" applyBorder="1"/>
    <xf numFmtId="44" fontId="1" fillId="0" borderId="0" xfId="0" applyNumberFormat="1" applyFont="1"/>
    <xf numFmtId="44" fontId="1" fillId="0" borderId="15" xfId="0" applyNumberFormat="1" applyFont="1" applyBorder="1"/>
    <xf numFmtId="0" fontId="0" fillId="2" borderId="1" xfId="0" applyFill="1" applyBorder="1" applyAlignment="1">
      <alignment horizontal="center"/>
    </xf>
    <xf numFmtId="0" fontId="1" fillId="2" borderId="1" xfId="0" applyFont="1" applyFill="1" applyBorder="1" applyAlignment="1">
      <alignment horizontal="center" vertical="center" wrapText="1"/>
    </xf>
    <xf numFmtId="0" fontId="1" fillId="0" borderId="27" xfId="0" applyFont="1" applyBorder="1" applyAlignment="1">
      <alignment horizontal="center"/>
    </xf>
    <xf numFmtId="0" fontId="1" fillId="0" borderId="28" xfId="0" applyFont="1" applyBorder="1"/>
    <xf numFmtId="0" fontId="0" fillId="0" borderId="1" xfId="0" applyBorder="1"/>
    <xf numFmtId="44" fontId="0" fillId="0" borderId="1" xfId="0" applyNumberFormat="1" applyBorder="1" applyAlignment="1">
      <alignment horizontal="center"/>
    </xf>
    <xf numFmtId="44" fontId="0" fillId="7" borderId="1" xfId="0" applyNumberFormat="1" applyFill="1" applyBorder="1" applyAlignment="1">
      <alignment horizontal="center"/>
    </xf>
    <xf numFmtId="44" fontId="0" fillId="0" borderId="27" xfId="0" applyNumberFormat="1" applyBorder="1" applyAlignment="1">
      <alignment horizontal="center"/>
    </xf>
    <xf numFmtId="166" fontId="0" fillId="0" borderId="1" xfId="0" applyNumberFormat="1" applyBorder="1" applyAlignment="1">
      <alignment horizontal="center"/>
    </xf>
    <xf numFmtId="164" fontId="0" fillId="0" borderId="1" xfId="0" applyNumberFormat="1" applyBorder="1"/>
    <xf numFmtId="44" fontId="0" fillId="0" borderId="1" xfId="0" applyNumberFormat="1" applyBorder="1"/>
    <xf numFmtId="44" fontId="0" fillId="0" borderId="27" xfId="0" applyNumberFormat="1" applyBorder="1"/>
    <xf numFmtId="0" fontId="0" fillId="0" borderId="2" xfId="0" applyBorder="1"/>
    <xf numFmtId="44" fontId="0" fillId="0" borderId="2" xfId="0" applyNumberFormat="1" applyBorder="1"/>
    <xf numFmtId="44" fontId="0" fillId="0" borderId="2" xfId="0" applyNumberFormat="1" applyBorder="1" applyAlignment="1">
      <alignment horizontal="center"/>
    </xf>
    <xf numFmtId="164" fontId="0" fillId="0" borderId="2" xfId="0" applyNumberFormat="1" applyBorder="1"/>
    <xf numFmtId="0" fontId="0" fillId="7" borderId="29" xfId="0" applyFill="1" applyBorder="1"/>
    <xf numFmtId="44" fontId="0" fillId="7" borderId="29" xfId="0" applyNumberFormat="1" applyFill="1" applyBorder="1" applyAlignment="1">
      <alignment horizontal="center"/>
    </xf>
    <xf numFmtId="0" fontId="0" fillId="0" borderId="0" xfId="0" applyAlignment="1">
      <alignment horizontal="left" vertical="center" wrapText="1"/>
    </xf>
    <xf numFmtId="44" fontId="4" fillId="0" borderId="1" xfId="0" applyNumberFormat="1" applyFont="1" applyBorder="1" applyAlignment="1">
      <alignment horizontal="center"/>
    </xf>
    <xf numFmtId="0" fontId="0" fillId="0" borderId="1" xfId="0" applyBorder="1" applyAlignment="1">
      <alignment horizontal="left"/>
    </xf>
    <xf numFmtId="0" fontId="0" fillId="0" borderId="2" xfId="0" applyBorder="1" applyAlignment="1">
      <alignment horizontal="left"/>
    </xf>
    <xf numFmtId="44" fontId="0" fillId="7" borderId="30" xfId="0" applyNumberFormat="1" applyFill="1" applyBorder="1" applyAlignment="1">
      <alignment horizontal="center"/>
    </xf>
    <xf numFmtId="0" fontId="0" fillId="0" borderId="27" xfId="0" applyBorder="1"/>
    <xf numFmtId="0" fontId="0" fillId="2" borderId="17" xfId="0" applyFill="1" applyBorder="1"/>
    <xf numFmtId="0" fontId="11" fillId="2" borderId="17" xfId="0" applyFont="1" applyFill="1" applyBorder="1" applyAlignment="1">
      <alignment horizontal="center"/>
    </xf>
    <xf numFmtId="0" fontId="15" fillId="2" borderId="17" xfId="0" applyFont="1" applyFill="1" applyBorder="1" applyAlignment="1">
      <alignment horizontal="center" vertical="center"/>
    </xf>
    <xf numFmtId="0" fontId="1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20" fillId="2" borderId="5" xfId="0" applyFont="1" applyFill="1" applyBorder="1"/>
    <xf numFmtId="164" fontId="13" fillId="2" borderId="7" xfId="0" applyNumberFormat="1" applyFont="1" applyFill="1" applyBorder="1" applyAlignment="1">
      <alignment horizontal="center" vertical="top"/>
    </xf>
    <xf numFmtId="164" fontId="13" fillId="2" borderId="31" xfId="0" applyNumberFormat="1" applyFont="1" applyFill="1" applyBorder="1" applyAlignment="1">
      <alignment horizontal="center" vertical="top"/>
    </xf>
    <xf numFmtId="0" fontId="21" fillId="2" borderId="31" xfId="0" applyFont="1" applyFill="1" applyBorder="1" applyAlignment="1">
      <alignment horizontal="center" vertical="top"/>
    </xf>
    <xf numFmtId="1" fontId="13" fillId="2" borderId="31" xfId="0" applyNumberFormat="1" applyFont="1" applyFill="1" applyBorder="1" applyAlignment="1">
      <alignment horizontal="center" vertical="top"/>
    </xf>
    <xf numFmtId="0" fontId="14" fillId="2" borderId="31" xfId="0" applyFont="1" applyFill="1" applyBorder="1" applyAlignment="1">
      <alignment horizontal="center" vertical="center"/>
    </xf>
    <xf numFmtId="0" fontId="20" fillId="0" borderId="0" xfId="0" applyFont="1"/>
    <xf numFmtId="0" fontId="19" fillId="0" borderId="0" xfId="0" applyFont="1" applyAlignment="1">
      <alignment horizontal="center" vertical="center"/>
    </xf>
    <xf numFmtId="0" fontId="1" fillId="0" borderId="0" xfId="0" applyFont="1" applyAlignment="1">
      <alignment vertical="center"/>
    </xf>
    <xf numFmtId="0" fontId="11" fillId="0" borderId="32" xfId="0" applyFont="1" applyBorder="1" applyAlignment="1">
      <alignment horizontal="center" vertical="center"/>
    </xf>
    <xf numFmtId="0" fontId="11" fillId="0" borderId="0" xfId="0" applyFont="1" applyAlignment="1">
      <alignment horizontal="center" vertical="center"/>
    </xf>
    <xf numFmtId="0" fontId="0" fillId="0" borderId="32" xfId="0" applyBorder="1"/>
    <xf numFmtId="0" fontId="1" fillId="0" borderId="32" xfId="0" applyFont="1" applyBorder="1" applyAlignment="1">
      <alignment horizontal="center" vertical="center"/>
    </xf>
    <xf numFmtId="0" fontId="22" fillId="0" borderId="0" xfId="0" applyFont="1" applyAlignment="1">
      <alignment horizontal="center" vertical="center"/>
    </xf>
    <xf numFmtId="0" fontId="22"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1" fontId="23" fillId="0" borderId="0" xfId="0" applyNumberFormat="1" applyFont="1" applyAlignment="1">
      <alignment horizontal="center" vertical="center"/>
    </xf>
    <xf numFmtId="0" fontId="11" fillId="0" borderId="33" xfId="0" applyFont="1" applyBorder="1" applyAlignment="1">
      <alignment horizontal="center" vertical="center"/>
    </xf>
    <xf numFmtId="0" fontId="0" fillId="0" borderId="0" xfId="0"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11" fillId="0" borderId="32" xfId="0" applyFont="1" applyBorder="1" applyAlignment="1">
      <alignment vertical="center"/>
    </xf>
    <xf numFmtId="0" fontId="23" fillId="0" borderId="32" xfId="0" applyFont="1" applyBorder="1" applyAlignment="1">
      <alignment horizontal="center" vertical="center"/>
    </xf>
    <xf numFmtId="0" fontId="24" fillId="0" borderId="32" xfId="0" applyFont="1" applyBorder="1" applyAlignment="1">
      <alignment horizontal="center" vertical="center"/>
    </xf>
    <xf numFmtId="0" fontId="19" fillId="6" borderId="26" xfId="0" applyFont="1" applyFill="1" applyBorder="1" applyAlignment="1">
      <alignment horizontal="center"/>
    </xf>
    <xf numFmtId="0" fontId="2" fillId="6" borderId="0" xfId="0" applyFont="1" applyFill="1"/>
    <xf numFmtId="0" fontId="1" fillId="2" borderId="3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1" xfId="0" applyFont="1" applyBorder="1"/>
    <xf numFmtId="0" fontId="0" fillId="8" borderId="1" xfId="0" applyFill="1" applyBorder="1" applyAlignment="1">
      <alignment horizontal="center"/>
    </xf>
    <xf numFmtId="6" fontId="4" fillId="0" borderId="1" xfId="0" applyNumberFormat="1" applyFont="1" applyBorder="1"/>
    <xf numFmtId="0" fontId="4" fillId="0" borderId="23" xfId="0" applyFont="1" applyBorder="1"/>
    <xf numFmtId="6" fontId="4" fillId="0" borderId="23" xfId="0" applyNumberFormat="1" applyFont="1" applyBorder="1"/>
    <xf numFmtId="0" fontId="0" fillId="4" borderId="1" xfId="0" applyFill="1" applyBorder="1" applyAlignment="1">
      <alignment horizontal="center"/>
    </xf>
    <xf numFmtId="0" fontId="0" fillId="0" borderId="2" xfId="0" applyBorder="1" applyAlignment="1">
      <alignment horizontal="center"/>
    </xf>
    <xf numFmtId="0" fontId="0" fillId="4" borderId="2" xfId="0" applyFill="1" applyBorder="1" applyAlignment="1">
      <alignment horizontal="center"/>
    </xf>
    <xf numFmtId="0" fontId="0" fillId="7" borderId="1" xfId="0" applyFill="1" applyBorder="1" applyAlignment="1">
      <alignment horizontal="center"/>
    </xf>
    <xf numFmtId="0" fontId="0" fillId="7" borderId="30" xfId="0" applyFill="1" applyBorder="1" applyAlignment="1">
      <alignment horizontal="center"/>
    </xf>
    <xf numFmtId="0" fontId="0" fillId="7" borderId="29" xfId="0" applyFill="1" applyBorder="1" applyAlignment="1">
      <alignment horizontal="center"/>
    </xf>
    <xf numFmtId="0" fontId="27" fillId="6" borderId="26" xfId="0" applyFont="1" applyFill="1" applyBorder="1" applyAlignment="1">
      <alignment horizontal="center"/>
    </xf>
    <xf numFmtId="0" fontId="11" fillId="2" borderId="5" xfId="0" applyFont="1" applyFill="1" applyBorder="1" applyAlignment="1">
      <alignment horizontal="center"/>
    </xf>
    <xf numFmtId="164" fontId="28" fillId="2" borderId="5" xfId="0" applyNumberFormat="1" applyFont="1" applyFill="1" applyBorder="1" applyAlignment="1">
      <alignment horizontal="center"/>
    </xf>
    <xf numFmtId="164" fontId="13" fillId="2" borderId="5" xfId="0" applyNumberFormat="1" applyFont="1" applyFill="1" applyBorder="1"/>
    <xf numFmtId="164" fontId="28" fillId="2" borderId="5" xfId="0" applyNumberFormat="1" applyFont="1" applyFill="1" applyBorder="1"/>
    <xf numFmtId="164" fontId="13" fillId="0" borderId="0" xfId="0" applyNumberFormat="1" applyFont="1"/>
    <xf numFmtId="10" fontId="29" fillId="0" borderId="0" xfId="0" applyNumberFormat="1" applyFont="1" applyAlignment="1">
      <alignment horizontal="center" vertical="center"/>
    </xf>
    <xf numFmtId="0" fontId="30" fillId="0" borderId="0" xfId="0" applyFont="1" applyAlignment="1">
      <alignment horizontal="center" vertical="top"/>
    </xf>
    <xf numFmtId="1" fontId="31" fillId="0" borderId="0" xfId="0" applyNumberFormat="1" applyFont="1" applyAlignment="1">
      <alignment horizontal="center" vertical="top"/>
    </xf>
    <xf numFmtId="1" fontId="31" fillId="0" borderId="0" xfId="0" applyNumberFormat="1" applyFont="1" applyAlignment="1">
      <alignment vertical="top"/>
    </xf>
    <xf numFmtId="0" fontId="15" fillId="0" borderId="0" xfId="0" applyFont="1" applyAlignment="1">
      <alignment vertical="center"/>
    </xf>
    <xf numFmtId="0" fontId="32" fillId="6" borderId="10" xfId="0" applyFont="1" applyFill="1" applyBorder="1" applyAlignment="1">
      <alignment horizontal="center"/>
    </xf>
    <xf numFmtId="0" fontId="11" fillId="2" borderId="5" xfId="0" applyFont="1" applyFill="1" applyBorder="1" applyAlignment="1">
      <alignment horizontal="center" vertical="top"/>
    </xf>
    <xf numFmtId="164" fontId="13" fillId="2" borderId="5" xfId="0" applyNumberFormat="1" applyFont="1" applyFill="1" applyBorder="1" applyAlignment="1">
      <alignment horizontal="center" vertical="top"/>
    </xf>
    <xf numFmtId="0" fontId="33" fillId="2" borderId="5" xfId="0" applyFont="1" applyFill="1" applyBorder="1" applyAlignment="1">
      <alignment vertical="center"/>
    </xf>
    <xf numFmtId="0" fontId="26" fillId="2" borderId="5" xfId="0" applyFont="1" applyFill="1" applyBorder="1" applyAlignment="1">
      <alignment vertical="center"/>
    </xf>
    <xf numFmtId="1" fontId="13" fillId="2" borderId="5" xfId="0" applyNumberFormat="1" applyFont="1" applyFill="1" applyBorder="1" applyAlignment="1">
      <alignment horizontal="center" vertical="top"/>
    </xf>
    <xf numFmtId="1" fontId="28" fillId="2" borderId="5" xfId="0" applyNumberFormat="1" applyFont="1" applyFill="1" applyBorder="1" applyAlignment="1">
      <alignment vertical="top"/>
    </xf>
    <xf numFmtId="1" fontId="13" fillId="0" borderId="0" xfId="0" applyNumberFormat="1" applyFont="1" applyAlignment="1">
      <alignment vertical="top"/>
    </xf>
    <xf numFmtId="10" fontId="29" fillId="0" borderId="0" xfId="0" applyNumberFormat="1" applyFont="1" applyAlignment="1">
      <alignment horizontal="center"/>
    </xf>
    <xf numFmtId="0" fontId="14" fillId="0" borderId="0" xfId="0" applyFont="1" applyAlignment="1">
      <alignment vertical="center"/>
    </xf>
    <xf numFmtId="0" fontId="26"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33" fillId="0" borderId="0" xfId="0" applyFont="1" applyAlignment="1">
      <alignment vertical="center"/>
    </xf>
    <xf numFmtId="0" fontId="26" fillId="0" borderId="0" xfId="0" applyFont="1" applyAlignment="1">
      <alignment vertical="center"/>
    </xf>
    <xf numFmtId="0" fontId="11" fillId="0" borderId="0" xfId="0" applyFont="1" applyAlignment="1">
      <alignment horizontal="center" vertical="top"/>
    </xf>
    <xf numFmtId="0" fontId="35" fillId="0" borderId="0" xfId="0" applyFont="1" applyAlignment="1">
      <alignment horizontal="center" vertical="top"/>
    </xf>
    <xf numFmtId="1" fontId="13" fillId="0" borderId="0" xfId="0" applyNumberFormat="1" applyFont="1" applyAlignment="1">
      <alignment horizontal="center" vertical="top"/>
    </xf>
    <xf numFmtId="0" fontId="36" fillId="0" borderId="0" xfId="0" applyFont="1"/>
    <xf numFmtId="1" fontId="18" fillId="0" borderId="0" xfId="0" applyNumberFormat="1" applyFont="1" applyAlignment="1">
      <alignment horizontal="center" vertical="top"/>
    </xf>
    <xf numFmtId="0" fontId="37" fillId="0" borderId="0" xfId="0" applyFont="1" applyAlignment="1">
      <alignment horizontal="center"/>
    </xf>
    <xf numFmtId="0" fontId="38" fillId="0" borderId="33" xfId="0" applyFont="1" applyBorder="1" applyAlignment="1">
      <alignment horizontal="center" vertical="top"/>
    </xf>
    <xf numFmtId="0" fontId="29" fillId="0" borderId="0" xfId="0" applyFont="1"/>
    <xf numFmtId="0" fontId="0" fillId="2" borderId="5" xfId="0" applyFill="1" applyBorder="1"/>
    <xf numFmtId="0" fontId="1" fillId="2" borderId="5" xfId="0" applyFont="1" applyFill="1" applyBorder="1" applyAlignment="1">
      <alignment horizontal="center"/>
    </xf>
    <xf numFmtId="0" fontId="39" fillId="0" borderId="0" xfId="0" applyFont="1"/>
    <xf numFmtId="164" fontId="16" fillId="2" borderId="5" xfId="0" applyNumberFormat="1" applyFont="1" applyFill="1" applyBorder="1" applyAlignment="1">
      <alignment horizontal="center"/>
    </xf>
    <xf numFmtId="164" fontId="16" fillId="2" borderId="5" xfId="0" applyNumberFormat="1" applyFont="1" applyFill="1" applyBorder="1"/>
    <xf numFmtId="1" fontId="16" fillId="2" borderId="5" xfId="0" applyNumberFormat="1" applyFont="1" applyFill="1" applyBorder="1" applyAlignment="1">
      <alignment vertical="top"/>
    </xf>
    <xf numFmtId="0" fontId="40" fillId="0" borderId="0" xfId="0" applyFont="1" applyAlignment="1">
      <alignment horizontal="center" vertical="center"/>
    </xf>
    <xf numFmtId="0" fontId="41" fillId="0" borderId="0" xfId="0" applyFont="1" applyAlignment="1">
      <alignment horizontal="center" vertical="top"/>
    </xf>
    <xf numFmtId="0" fontId="42" fillId="0" borderId="0" xfId="0" applyFont="1"/>
    <xf numFmtId="0" fontId="42" fillId="0" borderId="0" xfId="0" applyFont="1" applyAlignment="1">
      <alignment horizontal="center" vertical="center"/>
    </xf>
    <xf numFmtId="0" fontId="26" fillId="5" borderId="0" xfId="0" applyFont="1" applyFill="1" applyAlignment="1">
      <alignment horizontal="center" vertical="center"/>
    </xf>
    <xf numFmtId="0" fontId="26" fillId="5" borderId="5" xfId="0" applyFont="1" applyFill="1" applyBorder="1" applyAlignment="1">
      <alignment horizontal="center" vertical="center"/>
    </xf>
    <xf numFmtId="0" fontId="20" fillId="5" borderId="5" xfId="0" applyFont="1" applyFill="1" applyBorder="1"/>
    <xf numFmtId="164" fontId="13" fillId="5" borderId="5" xfId="0" applyNumberFormat="1" applyFont="1" applyFill="1" applyBorder="1" applyAlignment="1">
      <alignment horizontal="center" vertical="top"/>
    </xf>
    <xf numFmtId="0" fontId="21" fillId="5" borderId="5" xfId="0" applyFont="1" applyFill="1" applyBorder="1" applyAlignment="1">
      <alignment horizontal="center" vertical="top"/>
    </xf>
    <xf numFmtId="1" fontId="13" fillId="5" borderId="5" xfId="0" applyNumberFormat="1" applyFont="1" applyFill="1" applyBorder="1" applyAlignment="1">
      <alignment horizontal="center" vertical="top"/>
    </xf>
    <xf numFmtId="0" fontId="14" fillId="5" borderId="5" xfId="0" applyFont="1" applyFill="1" applyBorder="1" applyAlignment="1">
      <alignment horizontal="center" vertical="center"/>
    </xf>
    <xf numFmtId="0" fontId="0" fillId="5" borderId="5" xfId="0" applyFill="1" applyBorder="1"/>
    <xf numFmtId="0" fontId="1" fillId="2" borderId="4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0" xfId="0" applyFont="1" applyAlignment="1">
      <alignment horizontal="center" vertical="center" wrapText="1"/>
    </xf>
    <xf numFmtId="167" fontId="0" fillId="0" borderId="49" xfId="0" applyNumberFormat="1" applyBorder="1" applyAlignment="1">
      <alignment horizontal="center" vertical="center" wrapText="1"/>
    </xf>
    <xf numFmtId="18" fontId="0" fillId="0" borderId="4" xfId="0" applyNumberFormat="1" applyBorder="1" applyAlignment="1">
      <alignment horizontal="center" vertical="center" wrapText="1"/>
    </xf>
    <xf numFmtId="18" fontId="0" fillId="0" borderId="1" xfId="0" applyNumberFormat="1" applyBorder="1" applyAlignment="1">
      <alignment horizontal="center" vertical="center" wrapText="1"/>
    </xf>
    <xf numFmtId="0" fontId="0" fillId="0" borderId="1" xfId="0" applyBorder="1" applyAlignment="1">
      <alignment horizontal="center" vertical="center" wrapText="1"/>
    </xf>
    <xf numFmtId="167" fontId="0" fillId="9" borderId="49" xfId="0" applyNumberFormat="1" applyFill="1" applyBorder="1" applyAlignment="1">
      <alignment horizontal="center" vertical="center" wrapText="1"/>
    </xf>
    <xf numFmtId="18" fontId="0" fillId="9" borderId="4" xfId="0" applyNumberFormat="1" applyFill="1" applyBorder="1" applyAlignment="1">
      <alignment horizontal="center" vertical="center" wrapText="1"/>
    </xf>
    <xf numFmtId="18" fontId="0" fillId="9"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2" fillId="0" borderId="0" xfId="0" applyFont="1" applyAlignment="1">
      <alignment horizontal="center"/>
    </xf>
    <xf numFmtId="164" fontId="12" fillId="2" borderId="31" xfId="0" applyNumberFormat="1" applyFont="1" applyFill="1" applyBorder="1" applyAlignment="1">
      <alignment horizontal="center" vertical="top"/>
    </xf>
    <xf numFmtId="1" fontId="12" fillId="2" borderId="31" xfId="0" applyNumberFormat="1" applyFont="1" applyFill="1" applyBorder="1" applyAlignment="1">
      <alignment horizontal="center" vertical="top"/>
    </xf>
    <xf numFmtId="1" fontId="12" fillId="2" borderId="5" xfId="0" applyNumberFormat="1" applyFont="1" applyFill="1" applyBorder="1" applyAlignment="1">
      <alignment horizontal="center" vertical="top"/>
    </xf>
    <xf numFmtId="0" fontId="44" fillId="5" borderId="5" xfId="0" applyFont="1" applyFill="1" applyBorder="1" applyAlignment="1">
      <alignment horizontal="center" vertical="center"/>
    </xf>
    <xf numFmtId="1" fontId="45" fillId="5" borderId="5" xfId="0" applyNumberFormat="1" applyFont="1" applyFill="1" applyBorder="1" applyAlignment="1">
      <alignment horizontal="center" vertical="top"/>
    </xf>
    <xf numFmtId="164" fontId="11" fillId="5" borderId="50" xfId="0" applyNumberFormat="1" applyFont="1" applyFill="1" applyBorder="1" applyAlignment="1">
      <alignment horizontal="center"/>
    </xf>
    <xf numFmtId="1" fontId="11" fillId="5" borderId="50" xfId="0" applyNumberFormat="1" applyFont="1" applyFill="1" applyBorder="1" applyAlignment="1">
      <alignment horizontal="center"/>
    </xf>
    <xf numFmtId="0" fontId="46" fillId="5" borderId="5" xfId="0" applyFont="1" applyFill="1" applyBorder="1"/>
    <xf numFmtId="0" fontId="11" fillId="5" borderId="51" xfId="0" applyFont="1" applyFill="1" applyBorder="1" applyAlignment="1">
      <alignment horizontal="center"/>
    </xf>
    <xf numFmtId="165" fontId="12" fillId="5" borderId="51" xfId="0" applyNumberFormat="1" applyFont="1" applyFill="1" applyBorder="1" applyAlignment="1">
      <alignment horizontal="center"/>
    </xf>
    <xf numFmtId="168" fontId="12" fillId="5" borderId="50" xfId="0" applyNumberFormat="1" applyFont="1" applyFill="1" applyBorder="1" applyAlignment="1">
      <alignment horizontal="center"/>
    </xf>
    <xf numFmtId="0" fontId="12" fillId="5" borderId="50" xfId="0" applyFont="1" applyFill="1" applyBorder="1" applyAlignment="1">
      <alignment horizontal="center"/>
    </xf>
    <xf numFmtId="165" fontId="12" fillId="5" borderId="50" xfId="0" applyNumberFormat="1" applyFont="1" applyFill="1" applyBorder="1" applyAlignment="1">
      <alignment horizontal="center"/>
    </xf>
    <xf numFmtId="0" fontId="11" fillId="5" borderId="52" xfId="0" applyFont="1" applyFill="1" applyBorder="1" applyAlignment="1">
      <alignment horizontal="center"/>
    </xf>
    <xf numFmtId="0" fontId="12" fillId="5" borderId="52" xfId="0" applyFont="1" applyFill="1" applyBorder="1" applyAlignment="1">
      <alignment horizontal="center"/>
    </xf>
    <xf numFmtId="165" fontId="12" fillId="5" borderId="52" xfId="0" applyNumberFormat="1" applyFont="1" applyFill="1" applyBorder="1" applyAlignment="1">
      <alignment horizontal="center"/>
    </xf>
    <xf numFmtId="0" fontId="47" fillId="5" borderId="5" xfId="0" applyFont="1" applyFill="1" applyBorder="1" applyAlignment="1">
      <alignment horizontal="center"/>
    </xf>
    <xf numFmtId="164" fontId="45" fillId="5" borderId="5" xfId="0" applyNumberFormat="1" applyFont="1" applyFill="1" applyBorder="1" applyAlignment="1">
      <alignment horizontal="center" vertical="top"/>
    </xf>
    <xf numFmtId="0" fontId="48" fillId="5" borderId="5" xfId="0" applyFont="1" applyFill="1" applyBorder="1" applyAlignment="1">
      <alignment horizontal="center" vertical="top"/>
    </xf>
    <xf numFmtId="0" fontId="4" fillId="5" borderId="5" xfId="0" applyFont="1" applyFill="1" applyBorder="1"/>
    <xf numFmtId="0" fontId="41" fillId="6" borderId="5" xfId="0" applyFont="1" applyFill="1" applyBorder="1" applyAlignment="1">
      <alignment horizontal="left"/>
    </xf>
    <xf numFmtId="0" fontId="41" fillId="6" borderId="5" xfId="0" applyFont="1" applyFill="1" applyBorder="1" applyAlignment="1">
      <alignment horizontal="center"/>
    </xf>
    <xf numFmtId="0" fontId="49" fillId="6" borderId="5" xfId="0" applyFont="1" applyFill="1" applyBorder="1" applyAlignment="1">
      <alignment horizontal="center" vertical="center"/>
    </xf>
    <xf numFmtId="0" fontId="3" fillId="5" borderId="53" xfId="0" applyFont="1" applyFill="1" applyBorder="1" applyAlignment="1">
      <alignment horizontal="left"/>
    </xf>
    <xf numFmtId="9" fontId="4" fillId="5" borderId="54" xfId="0" applyNumberFormat="1" applyFont="1" applyFill="1" applyBorder="1" applyAlignment="1">
      <alignment horizontal="center"/>
    </xf>
    <xf numFmtId="0" fontId="4" fillId="5" borderId="1" xfId="0" applyFont="1" applyFill="1" applyBorder="1" applyAlignment="1">
      <alignment horizontal="center" vertical="center"/>
    </xf>
    <xf numFmtId="0" fontId="3" fillId="2" borderId="53" xfId="0" applyFont="1" applyFill="1" applyBorder="1" applyAlignment="1">
      <alignment horizontal="left"/>
    </xf>
    <xf numFmtId="9" fontId="4" fillId="2" borderId="54" xfId="0" applyNumberFormat="1" applyFont="1" applyFill="1" applyBorder="1" applyAlignment="1">
      <alignment horizontal="center"/>
    </xf>
    <xf numFmtId="0" fontId="3" fillId="2" borderId="1" xfId="0" applyFont="1" applyFill="1" applyBorder="1" applyAlignment="1">
      <alignment horizontal="center" vertical="center"/>
    </xf>
    <xf numFmtId="0" fontId="50" fillId="5" borderId="5" xfId="0" applyFont="1" applyFill="1" applyBorder="1"/>
    <xf numFmtId="0" fontId="3" fillId="2" borderId="56" xfId="0" applyFont="1" applyFill="1" applyBorder="1" applyAlignment="1">
      <alignment horizontal="center" wrapText="1"/>
    </xf>
    <xf numFmtId="0" fontId="46" fillId="0" borderId="0" xfId="0" applyFont="1"/>
    <xf numFmtId="0" fontId="4" fillId="0" borderId="3" xfId="0" applyFont="1" applyBorder="1" applyAlignment="1">
      <alignment wrapText="1"/>
    </xf>
    <xf numFmtId="7" fontId="4" fillId="0" borderId="1" xfId="0" applyNumberFormat="1" applyFont="1" applyBorder="1" applyAlignment="1">
      <alignment horizontal="center" vertical="center"/>
    </xf>
    <xf numFmtId="0" fontId="4" fillId="0" borderId="28" xfId="0" applyFont="1" applyBorder="1" applyAlignment="1">
      <alignment wrapText="1"/>
    </xf>
    <xf numFmtId="7" fontId="41" fillId="6" borderId="1" xfId="0" applyNumberFormat="1" applyFont="1" applyFill="1" applyBorder="1" applyAlignment="1">
      <alignment horizontal="center" vertical="center"/>
    </xf>
    <xf numFmtId="0" fontId="50" fillId="0" borderId="0" xfId="0" applyFont="1"/>
    <xf numFmtId="0" fontId="41" fillId="6" borderId="53" xfId="0" applyFont="1" applyFill="1" applyBorder="1" applyAlignment="1">
      <alignment wrapText="1"/>
    </xf>
    <xf numFmtId="0" fontId="41" fillId="6" borderId="56" xfId="0" applyFont="1" applyFill="1" applyBorder="1" applyAlignment="1">
      <alignment wrapText="1"/>
    </xf>
    <xf numFmtId="0" fontId="41" fillId="6" borderId="1" xfId="0" applyFont="1" applyFill="1" applyBorder="1" applyAlignment="1">
      <alignment horizontal="center" vertical="center"/>
    </xf>
    <xf numFmtId="0" fontId="3" fillId="2" borderId="17" xfId="0" applyFont="1" applyFill="1" applyBorder="1" applyAlignment="1">
      <alignment horizont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49" fontId="4" fillId="0" borderId="1" xfId="0" applyNumberFormat="1" applyFont="1" applyBorder="1" applyAlignment="1">
      <alignment horizontal="center" vertical="center"/>
    </xf>
    <xf numFmtId="0" fontId="4" fillId="5" borderId="53" xfId="0" applyFont="1" applyFill="1" applyBorder="1" applyAlignment="1">
      <alignment wrapText="1"/>
    </xf>
    <xf numFmtId="0" fontId="4" fillId="5" borderId="54" xfId="0" applyFont="1" applyFill="1" applyBorder="1" applyAlignment="1">
      <alignment wrapText="1"/>
    </xf>
    <xf numFmtId="0" fontId="3" fillId="5" borderId="56" xfId="0" applyFont="1" applyFill="1" applyBorder="1" applyAlignment="1">
      <alignment horizontal="center" wrapText="1"/>
    </xf>
    <xf numFmtId="0" fontId="4" fillId="5" borderId="56" xfId="0" applyFont="1" applyFill="1" applyBorder="1" applyAlignment="1">
      <alignment horizontal="center" wrapText="1"/>
    </xf>
    <xf numFmtId="0" fontId="4" fillId="5" borderId="1" xfId="0" applyFont="1" applyFill="1" applyBorder="1" applyAlignment="1">
      <alignment horizontal="center" wrapText="1"/>
    </xf>
    <xf numFmtId="0" fontId="4" fillId="5" borderId="56" xfId="0" applyFont="1" applyFill="1" applyBorder="1" applyAlignment="1">
      <alignment wrapText="1"/>
    </xf>
    <xf numFmtId="0" fontId="3" fillId="0" borderId="3" xfId="0" applyFont="1" applyBorder="1" applyAlignment="1">
      <alignment wrapText="1"/>
    </xf>
    <xf numFmtId="0" fontId="4" fillId="0" borderId="28" xfId="0" applyFont="1" applyBorder="1" applyAlignment="1">
      <alignment horizontal="center" vertical="center"/>
    </xf>
    <xf numFmtId="0" fontId="4" fillId="0" borderId="4" xfId="0" applyFont="1" applyBorder="1" applyAlignment="1">
      <alignment wrapText="1"/>
    </xf>
    <xf numFmtId="0" fontId="3" fillId="0" borderId="28" xfId="0" applyFont="1" applyBorder="1" applyAlignment="1">
      <alignment wrapText="1"/>
    </xf>
    <xf numFmtId="0" fontId="46" fillId="0" borderId="0" xfId="0" applyFont="1" applyAlignment="1">
      <alignment horizontal="center"/>
    </xf>
    <xf numFmtId="0" fontId="25" fillId="6" borderId="5" xfId="0" applyFont="1" applyFill="1" applyBorder="1" applyAlignment="1">
      <alignment horizontal="center" vertical="center"/>
    </xf>
    <xf numFmtId="0" fontId="26" fillId="6" borderId="17" xfId="0" applyFont="1" applyFill="1" applyBorder="1" applyAlignment="1">
      <alignment horizontal="center" vertical="center"/>
    </xf>
    <xf numFmtId="0" fontId="26" fillId="5" borderId="17" xfId="0" applyFont="1" applyFill="1" applyBorder="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horizontal="center" vertical="center"/>
    </xf>
    <xf numFmtId="0" fontId="18" fillId="0" borderId="0" xfId="0" applyFont="1"/>
    <xf numFmtId="0" fontId="51" fillId="0" borderId="0" xfId="0" applyFont="1"/>
    <xf numFmtId="0" fontId="52" fillId="0" borderId="0" xfId="0" applyFont="1"/>
    <xf numFmtId="0" fontId="1" fillId="0" borderId="28" xfId="0" applyFont="1" applyBorder="1" applyAlignment="1">
      <alignment horizontal="left"/>
    </xf>
    <xf numFmtId="0" fontId="10" fillId="0" borderId="28" xfId="0" applyFont="1" applyBorder="1"/>
    <xf numFmtId="0" fontId="18" fillId="6" borderId="16" xfId="0" applyFont="1" applyFill="1" applyBorder="1" applyAlignment="1">
      <alignment horizontal="center"/>
    </xf>
    <xf numFmtId="0" fontId="10" fillId="0" borderId="13" xfId="0" applyFont="1" applyBorder="1"/>
    <xf numFmtId="0" fontId="10" fillId="0" borderId="14" xfId="0" applyFont="1" applyBorder="1"/>
    <xf numFmtId="0" fontId="19" fillId="6" borderId="11" xfId="0" applyFont="1" applyFill="1" applyBorder="1" applyAlignment="1">
      <alignment horizontal="center"/>
    </xf>
    <xf numFmtId="0" fontId="10" fillId="0" borderId="12" xfId="0" applyFont="1" applyBorder="1"/>
    <xf numFmtId="0" fontId="10" fillId="0" borderId="26" xfId="0" applyFont="1" applyBorder="1"/>
    <xf numFmtId="0" fontId="9" fillId="6" borderId="11" xfId="0" applyFont="1" applyFill="1" applyBorder="1" applyAlignment="1">
      <alignment horizontal="center" vertical="center"/>
    </xf>
    <xf numFmtId="0" fontId="11" fillId="2" borderId="13" xfId="0" applyFont="1" applyFill="1" applyBorder="1" applyAlignment="1">
      <alignment horizontal="center"/>
    </xf>
    <xf numFmtId="164" fontId="13" fillId="2" borderId="16" xfId="0" applyNumberFormat="1" applyFont="1" applyFill="1" applyBorder="1" applyAlignment="1">
      <alignment horizontal="center"/>
    </xf>
    <xf numFmtId="0" fontId="16" fillId="6" borderId="11" xfId="0" applyFont="1" applyFill="1" applyBorder="1" applyAlignment="1">
      <alignment horizontal="center" vertical="center"/>
    </xf>
    <xf numFmtId="0" fontId="11" fillId="2" borderId="18" xfId="0" applyFont="1" applyFill="1" applyBorder="1" applyAlignment="1">
      <alignment horizontal="center" vertical="top"/>
    </xf>
    <xf numFmtId="0" fontId="10" fillId="0" borderId="18" xfId="0" applyFont="1" applyBorder="1"/>
    <xf numFmtId="1" fontId="13" fillId="2" borderId="20" xfId="0" applyNumberFormat="1" applyFont="1" applyFill="1" applyBorder="1" applyAlignment="1">
      <alignment horizontal="center" vertical="top"/>
    </xf>
    <xf numFmtId="0" fontId="10" fillId="0" borderId="21" xfId="0" applyFont="1" applyBorder="1"/>
    <xf numFmtId="0" fontId="11" fillId="2" borderId="16" xfId="0" applyFont="1" applyFill="1" applyBorder="1" applyAlignment="1">
      <alignment horizontal="center"/>
    </xf>
    <xf numFmtId="0" fontId="11" fillId="2" borderId="20" xfId="0" applyFont="1" applyFill="1" applyBorder="1" applyAlignment="1">
      <alignment horizontal="center" vertical="top"/>
    </xf>
    <xf numFmtId="0" fontId="10" fillId="0" borderId="37" xfId="0" applyFont="1" applyBorder="1"/>
    <xf numFmtId="0" fontId="23" fillId="0" borderId="34" xfId="0" applyFont="1" applyBorder="1" applyAlignment="1">
      <alignment horizontal="center" vertical="center"/>
    </xf>
    <xf numFmtId="0" fontId="10" fillId="0" borderId="34" xfId="0" applyFont="1" applyBorder="1"/>
    <xf numFmtId="0" fontId="11" fillId="0" borderId="32" xfId="0" applyFont="1" applyBorder="1" applyAlignment="1">
      <alignment horizontal="center" vertical="center"/>
    </xf>
    <xf numFmtId="0" fontId="10" fillId="0" borderId="32" xfId="0" applyFont="1" applyBorder="1"/>
    <xf numFmtId="0" fontId="23" fillId="0" borderId="0" xfId="0" applyFont="1" applyAlignment="1">
      <alignment horizontal="center" vertical="center"/>
    </xf>
    <xf numFmtId="0" fontId="0" fillId="0" borderId="0" xfId="0"/>
    <xf numFmtId="0" fontId="19" fillId="6" borderId="36" xfId="0" applyFont="1" applyFill="1" applyBorder="1" applyAlignment="1">
      <alignment horizontal="center"/>
    </xf>
    <xf numFmtId="0" fontId="11" fillId="0" borderId="34" xfId="0" applyFont="1" applyBorder="1" applyAlignment="1">
      <alignment horizontal="center" vertical="center"/>
    </xf>
    <xf numFmtId="0" fontId="25" fillId="6" borderId="11" xfId="0" applyFont="1" applyFill="1" applyBorder="1" applyAlignment="1">
      <alignment horizontal="center" vertical="center"/>
    </xf>
    <xf numFmtId="0" fontId="0" fillId="0" borderId="40" xfId="0" applyBorder="1" applyAlignment="1">
      <alignment horizontal="center" vertical="center" wrapText="1"/>
    </xf>
    <xf numFmtId="0" fontId="10" fillId="0" borderId="41" xfId="0" applyFont="1" applyBorder="1"/>
    <xf numFmtId="0" fontId="10" fillId="0" borderId="42" xfId="0" applyFont="1" applyBorder="1"/>
    <xf numFmtId="0" fontId="10" fillId="0" borderId="43" xfId="0" applyFont="1" applyBorder="1"/>
    <xf numFmtId="0" fontId="26" fillId="6" borderId="11" xfId="0" applyFont="1" applyFill="1" applyBorder="1" applyAlignment="1">
      <alignment horizontal="center" vertical="center"/>
    </xf>
    <xf numFmtId="0" fontId="11" fillId="0" borderId="44" xfId="0" applyFont="1" applyBorder="1" applyAlignment="1">
      <alignment horizontal="center" vertical="center" wrapText="1"/>
    </xf>
    <xf numFmtId="0" fontId="10" fillId="0" borderId="45" xfId="0" applyFont="1" applyBorder="1"/>
    <xf numFmtId="0" fontId="10" fillId="0" borderId="46" xfId="0" applyFont="1" applyBorder="1"/>
    <xf numFmtId="0" fontId="10" fillId="0" borderId="47" xfId="0" applyFont="1" applyBorder="1"/>
    <xf numFmtId="0" fontId="27" fillId="6" borderId="11" xfId="0" applyFont="1" applyFill="1" applyBorder="1" applyAlignment="1">
      <alignment horizontal="center" vertical="center"/>
    </xf>
    <xf numFmtId="0" fontId="32" fillId="6" borderId="48" xfId="0" applyFont="1" applyFill="1" applyBorder="1" applyAlignment="1">
      <alignment horizontal="center"/>
    </xf>
    <xf numFmtId="0" fontId="10" fillId="0" borderId="9" xfId="0" applyFont="1" applyBorder="1"/>
    <xf numFmtId="10" fontId="38" fillId="0" borderId="0" xfId="0" applyNumberFormat="1" applyFont="1" applyAlignment="1">
      <alignment horizontal="center" vertical="center"/>
    </xf>
    <xf numFmtId="0" fontId="10" fillId="0" borderId="22" xfId="0" applyFont="1" applyBorder="1"/>
    <xf numFmtId="164" fontId="13" fillId="2" borderId="20" xfId="0" applyNumberFormat="1" applyFont="1" applyFill="1" applyBorder="1" applyAlignment="1">
      <alignment horizontal="center" vertical="top"/>
    </xf>
    <xf numFmtId="0" fontId="0" fillId="0" borderId="2" xfId="0" applyBorder="1" applyAlignment="1">
      <alignment horizontal="center" vertical="center" wrapText="1"/>
    </xf>
    <xf numFmtId="0" fontId="10" fillId="0" borderId="27" xfId="0" applyFont="1" applyBorder="1"/>
    <xf numFmtId="0" fontId="10" fillId="0" borderId="23" xfId="0" applyFont="1" applyBorder="1"/>
    <xf numFmtId="0" fontId="4" fillId="0" borderId="3" xfId="0" applyFont="1" applyBorder="1" applyAlignment="1">
      <alignment wrapText="1"/>
    </xf>
    <xf numFmtId="0" fontId="10" fillId="0" borderId="4" xfId="0" applyFont="1" applyBorder="1"/>
    <xf numFmtId="0" fontId="3" fillId="2" borderId="3" xfId="0" applyFont="1" applyFill="1" applyBorder="1" applyAlignment="1">
      <alignment wrapText="1"/>
    </xf>
    <xf numFmtId="0" fontId="10" fillId="0" borderId="55" xfId="0" applyFont="1" applyBorder="1"/>
    <xf numFmtId="0" fontId="3" fillId="0" borderId="3" xfId="0" applyFont="1" applyBorder="1" applyAlignment="1">
      <alignment wrapText="1"/>
    </xf>
    <xf numFmtId="0" fontId="4" fillId="5" borderId="3" xfId="0" applyFont="1" applyFill="1" applyBorder="1" applyAlignment="1">
      <alignment wrapText="1"/>
    </xf>
    <xf numFmtId="0" fontId="3" fillId="5" borderId="3" xfId="0" applyFont="1" applyFill="1" applyBorder="1" applyAlignment="1">
      <alignment wrapText="1"/>
    </xf>
    <xf numFmtId="0" fontId="4" fillId="0" borderId="3" xfId="0" applyFont="1" applyBorder="1"/>
    <xf numFmtId="0" fontId="41" fillId="6" borderId="3" xfId="0" applyFont="1" applyFill="1" applyBorder="1" applyAlignment="1">
      <alignment wrapText="1"/>
    </xf>
    <xf numFmtId="0" fontId="3" fillId="2" borderId="57" xfId="0" applyFont="1" applyFill="1" applyBorder="1"/>
    <xf numFmtId="0" fontId="43" fillId="6" borderId="11" xfId="0" applyFont="1" applyFill="1" applyBorder="1" applyAlignment="1">
      <alignment horizontal="center" vertical="center"/>
    </xf>
    <xf numFmtId="0" fontId="4" fillId="5" borderId="3" xfId="0" applyFont="1" applyFill="1" applyBorder="1" applyAlignment="1">
      <alignment horizontal="center" wrapText="1"/>
    </xf>
    <xf numFmtId="1" fontId="13" fillId="2" borderId="11" xfId="0" applyNumberFormat="1" applyFont="1" applyFill="1" applyBorder="1" applyAlignment="1">
      <alignment horizontal="center" vertical="top"/>
    </xf>
    <xf numFmtId="0" fontId="20" fillId="0" borderId="0" xfId="0" applyFont="1" applyAlignment="1">
      <alignment horizontal="center" vertical="center" wrapText="1"/>
    </xf>
    <xf numFmtId="0" fontId="0" fillId="0" borderId="0" xfId="0" applyAlignment="1">
      <alignment horizontal="center" vertical="center" wrapText="1"/>
    </xf>
    <xf numFmtId="0" fontId="0" fillId="0" borderId="0" xfId="0">
      <extLst>
        <ext xmlns:xfpb="http://schemas.microsoft.com/office/spreadsheetml/2022/featurepropertybag" uri="{C7286773-470A-42A8-94C5-96B5CB345126}">
          <xfpb:xfComplement i="0"/>
        </ext>
      </extLst>
    </xf>
    <xf numFmtId="0" fontId="0" fillId="0" borderId="1" xfId="0" applyBorder="1" applyAlignment="1">
      <alignment horizontal="center" vertical="center"/>
      <extLst>
        <ext xmlns:xfpb="http://schemas.microsoft.com/office/spreadsheetml/2022/featurepropertybag" uri="{C7286773-470A-42A8-94C5-96B5CB345126}">
          <xfpb:xfComplement i="0"/>
        </ext>
      </extLst>
    </xf>
  </cellXfs>
  <cellStyles count="1">
    <cellStyle name="Normal" xfId="0" builtinId="0"/>
  </cellStyles>
  <dxfs count="124">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ont>
        <strike/>
      </font>
      <fill>
        <patternFill patternType="none"/>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ont>
        <color rgb="FF000000"/>
      </font>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ont>
        <color rgb="FF000000"/>
      </font>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ont>
        <color rgb="FF000000"/>
      </font>
      <fill>
        <patternFill patternType="solid">
          <fgColor rgb="FFFFDED5"/>
          <bgColor rgb="FFFFDED5"/>
        </patternFill>
      </fill>
    </dxf>
    <dxf>
      <font>
        <color rgb="FF000000"/>
      </font>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ont>
        <color rgb="FF000000"/>
      </font>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ont>
        <color rgb="FF000000"/>
      </font>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ont>
        <color rgb="FF000000"/>
      </font>
      <fill>
        <patternFill patternType="solid">
          <fgColor rgb="FFFFDED5"/>
          <bgColor rgb="FFFFDED5"/>
        </patternFill>
      </fill>
    </dxf>
    <dxf>
      <fill>
        <patternFill patternType="solid">
          <fgColor rgb="FFFFDED5"/>
          <bgColor rgb="FFFFDED5"/>
        </patternFill>
      </fill>
    </dxf>
    <dxf>
      <font>
        <color rgb="FF000000"/>
      </font>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ont>
        <color rgb="FF7F7F7F"/>
      </font>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
      <fill>
        <patternFill patternType="solid">
          <fgColor rgb="FFFFDED5"/>
          <bgColor rgb="FFFFDE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a:solidFill>
                  <a:srgbClr val="757575"/>
                </a:solidFill>
                <a:latin typeface="Roboto"/>
              </a:defRPr>
            </a:pPr>
            <a:r>
              <a:rPr lang="en-US" sz="1400" b="0">
                <a:solidFill>
                  <a:srgbClr val="757575"/>
                </a:solidFill>
                <a:latin typeface="Roboto"/>
              </a:rPr>
              <a:t>Goal vs. Actual Budget</a:t>
            </a:r>
          </a:p>
        </c:rich>
      </c:tx>
      <c:overlay val="0"/>
    </c:title>
    <c:autoTitleDeleted val="0"/>
    <c:plotArea>
      <c:layout/>
      <c:barChart>
        <c:barDir val="col"/>
        <c:grouping val="clustered"/>
        <c:varyColors val="1"/>
        <c:ser>
          <c:idx val="0"/>
          <c:order val="0"/>
          <c:tx>
            <c:v>Goal</c:v>
          </c:tx>
          <c:spPr>
            <a:solidFill>
              <a:srgbClr val="FFDED5"/>
            </a:solidFill>
            <a:ln cmpd="sng">
              <a:solidFill>
                <a:srgbClr val="000000"/>
              </a:solidFill>
            </a:ln>
          </c:spPr>
          <c:invertIfNegative val="1"/>
          <c:cat>
            <c:strRef>
              <c:f>'Expense Tracker'!$A$3:$A$18</c:f>
              <c:strCache>
                <c:ptCount val="16"/>
                <c:pt idx="1">
                  <c:v>Bride's Apparel</c:v>
                </c:pt>
                <c:pt idx="2">
                  <c:v>Groom's Apparel</c:v>
                </c:pt>
                <c:pt idx="3">
                  <c:v>Other Wedding Party Apparel</c:v>
                </c:pt>
                <c:pt idx="4">
                  <c:v>Beauty</c:v>
                </c:pt>
                <c:pt idx="5">
                  <c:v>Décor</c:v>
                </c:pt>
                <c:pt idx="6">
                  <c:v>Photography/Video</c:v>
                </c:pt>
                <c:pt idx="7">
                  <c:v>Music</c:v>
                </c:pt>
                <c:pt idx="8">
                  <c:v>Rehearsal Dinner</c:v>
                </c:pt>
                <c:pt idx="9">
                  <c:v>Ceremony</c:v>
                </c:pt>
                <c:pt idx="10">
                  <c:v>Reception</c:v>
                </c:pt>
                <c:pt idx="11">
                  <c:v>Day-After Brunch</c:v>
                </c:pt>
                <c:pt idx="12">
                  <c:v>Stationery</c:v>
                </c:pt>
                <c:pt idx="13">
                  <c:v>Rings</c:v>
                </c:pt>
                <c:pt idx="14">
                  <c:v>Favors and Gifts</c:v>
                </c:pt>
                <c:pt idx="15">
                  <c:v>Miscellaneous</c:v>
                </c:pt>
              </c:strCache>
            </c:strRef>
          </c:cat>
          <c:val>
            <c:numRef>
              <c:f>'Expense Tracker'!$B$3:$B$18</c:f>
              <c:numCache>
                <c:formatCode>_("$"* #,##0.00_);_("$"* \(#,##0.00\);_("$"* "-"??_);_(@_)</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291-2447-BD18-11E6A297BE18}"/>
            </c:ext>
          </c:extLst>
        </c:ser>
        <c:ser>
          <c:idx val="1"/>
          <c:order val="1"/>
          <c:tx>
            <c:v>Actual</c:v>
          </c:tx>
          <c:spPr>
            <a:solidFill>
              <a:srgbClr val="D8D8D8"/>
            </a:solidFill>
            <a:ln cmpd="sng">
              <a:solidFill>
                <a:srgbClr val="000000"/>
              </a:solidFill>
            </a:ln>
          </c:spPr>
          <c:invertIfNegative val="1"/>
          <c:cat>
            <c:strRef>
              <c:f>'Expense Tracker'!$A$3:$A$18</c:f>
              <c:strCache>
                <c:ptCount val="16"/>
                <c:pt idx="1">
                  <c:v>Bride's Apparel</c:v>
                </c:pt>
                <c:pt idx="2">
                  <c:v>Groom's Apparel</c:v>
                </c:pt>
                <c:pt idx="3">
                  <c:v>Other Wedding Party Apparel</c:v>
                </c:pt>
                <c:pt idx="4">
                  <c:v>Beauty</c:v>
                </c:pt>
                <c:pt idx="5">
                  <c:v>Décor</c:v>
                </c:pt>
                <c:pt idx="6">
                  <c:v>Photography/Video</c:v>
                </c:pt>
                <c:pt idx="7">
                  <c:v>Music</c:v>
                </c:pt>
                <c:pt idx="8">
                  <c:v>Rehearsal Dinner</c:v>
                </c:pt>
                <c:pt idx="9">
                  <c:v>Ceremony</c:v>
                </c:pt>
                <c:pt idx="10">
                  <c:v>Reception</c:v>
                </c:pt>
                <c:pt idx="11">
                  <c:v>Day-After Brunch</c:v>
                </c:pt>
                <c:pt idx="12">
                  <c:v>Stationery</c:v>
                </c:pt>
                <c:pt idx="13">
                  <c:v>Rings</c:v>
                </c:pt>
                <c:pt idx="14">
                  <c:v>Favors and Gifts</c:v>
                </c:pt>
                <c:pt idx="15">
                  <c:v>Miscellaneous</c:v>
                </c:pt>
              </c:strCache>
            </c:strRef>
          </c:cat>
          <c:val>
            <c:numRef>
              <c:f>'Expense Tracker'!$C$3:$C$18</c:f>
              <c:numCache>
                <c:formatCode>_("$"* #,##0.00_);_("$"* \(#,##0.00\);_("$"* "-"??_);_(@_)</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291-2447-BD18-11E6A297BE18}"/>
            </c:ext>
          </c:extLst>
        </c:ser>
        <c:dLbls>
          <c:showLegendKey val="0"/>
          <c:showVal val="0"/>
          <c:showCatName val="0"/>
          <c:showSerName val="0"/>
          <c:showPercent val="0"/>
          <c:showBubbleSize val="0"/>
        </c:dLbls>
        <c:gapWidth val="150"/>
        <c:axId val="600392011"/>
        <c:axId val="1660398086"/>
      </c:barChart>
      <c:catAx>
        <c:axId val="600392011"/>
        <c:scaling>
          <c:orientation val="minMax"/>
        </c:scaling>
        <c:delete val="0"/>
        <c:axPos val="b"/>
        <c:title>
          <c:tx>
            <c:rich>
              <a:bodyPr/>
              <a:lstStyle/>
              <a:p>
                <a:pPr lvl="0">
                  <a:defRPr b="0">
                    <a:solidFill>
                      <a:srgbClr val="000000"/>
                    </a:solidFill>
                    <a:latin typeface="Arial"/>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Arial"/>
              </a:defRPr>
            </a:pPr>
            <a:endParaRPr lang="en-US"/>
          </a:p>
        </c:txPr>
        <c:crossAx val="1660398086"/>
        <c:crosses val="autoZero"/>
        <c:auto val="1"/>
        <c:lblAlgn val="ctr"/>
        <c:lblOffset val="100"/>
        <c:noMultiLvlLbl val="1"/>
      </c:catAx>
      <c:valAx>
        <c:axId val="166039808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Arial"/>
                  </a:defRPr>
                </a:pPr>
                <a:endParaRPr lang="en-US"/>
              </a:p>
            </c:rich>
          </c:tx>
          <c:overlay val="0"/>
        </c:title>
        <c:numFmt formatCode="General" sourceLinked="1"/>
        <c:majorTickMark val="none"/>
        <c:minorTickMark val="none"/>
        <c:tickLblPos val="nextTo"/>
        <c:spPr>
          <a:ln/>
        </c:spPr>
        <c:txPr>
          <a:bodyPr/>
          <a:lstStyle/>
          <a:p>
            <a:pPr lvl="0">
              <a:defRPr b="0">
                <a:solidFill>
                  <a:srgbClr val="000000"/>
                </a:solidFill>
                <a:latin typeface="Arial"/>
              </a:defRPr>
            </a:pPr>
            <a:endParaRPr lang="en-US"/>
          </a:p>
        </c:txPr>
        <c:crossAx val="600392011"/>
        <c:crosses val="autoZero"/>
        <c:crossBetween val="between"/>
      </c:valAx>
    </c:plotArea>
    <c:legend>
      <c:legendPos val="b"/>
      <c:legendEntry>
        <c:idx val="1"/>
        <c:txPr>
          <a:bodyPr/>
          <a:lstStyle/>
          <a:p>
            <a:pPr lvl="0">
              <a:defRPr sz="1200"/>
            </a:pPr>
            <a:endParaRPr lang="en-US"/>
          </a:p>
        </c:txPr>
      </c:legendEntry>
      <c:overlay val="0"/>
      <c:txPr>
        <a:bodyPr/>
        <a:lstStyle/>
        <a:p>
          <a:pPr lvl="0">
            <a:defRPr sz="1400" b="0">
              <a:solidFill>
                <a:srgbClr val="000000"/>
              </a:solidFill>
              <a:latin typeface="Roboto"/>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a:solidFill>
                  <a:srgbClr val="757575"/>
                </a:solidFill>
                <a:latin typeface="+mn-lt"/>
              </a:defRPr>
            </a:pPr>
            <a:r>
              <a:rPr lang="en-US" sz="1600" b="1">
                <a:solidFill>
                  <a:srgbClr val="757575"/>
                </a:solidFill>
                <a:latin typeface="+mn-lt"/>
              </a:rPr>
              <a:t>TASKS COMPLETED</a:t>
            </a:r>
          </a:p>
        </c:rich>
      </c:tx>
      <c:overlay val="0"/>
    </c:title>
    <c:autoTitleDeleted val="0"/>
    <c:plotArea>
      <c:layout/>
      <c:doughnutChart>
        <c:varyColors val="1"/>
        <c:ser>
          <c:idx val="0"/>
          <c:order val="0"/>
          <c:dPt>
            <c:idx val="0"/>
            <c:bubble3D val="0"/>
            <c:spPr>
              <a:solidFill>
                <a:srgbClr val="FFDED5"/>
              </a:solidFill>
            </c:spPr>
            <c:extLst>
              <c:ext xmlns:c16="http://schemas.microsoft.com/office/drawing/2014/chart" uri="{C3380CC4-5D6E-409C-BE32-E72D297353CC}">
                <c16:uniqueId val="{00000001-638D-8849-B246-936676FB087D}"/>
              </c:ext>
            </c:extLst>
          </c:dPt>
          <c:dPt>
            <c:idx val="1"/>
            <c:bubble3D val="0"/>
            <c:spPr>
              <a:solidFill>
                <a:srgbClr val="7F7F7F"/>
              </a:solidFill>
            </c:spPr>
            <c:extLst>
              <c:ext xmlns:c16="http://schemas.microsoft.com/office/drawing/2014/chart" uri="{C3380CC4-5D6E-409C-BE32-E72D297353CC}">
                <c16:uniqueId val="{00000003-638D-8849-B246-936676FB087D}"/>
              </c:ext>
            </c:extLst>
          </c:dPt>
          <c:dPt>
            <c:idx val="2"/>
            <c:bubble3D val="0"/>
            <c:extLst>
              <c:ext xmlns:c16="http://schemas.microsoft.com/office/drawing/2014/chart" uri="{C3380CC4-5D6E-409C-BE32-E72D297353CC}">
                <c16:uniqueId val="{00000004-638D-8849-B246-936676FB087D}"/>
              </c:ext>
            </c:extLst>
          </c:dPt>
          <c:val>
            <c:numRef>
              <c:f>'To Do List'!$S$1:$S$3</c:f>
              <c:numCache>
                <c:formatCode>0.00%</c:formatCode>
                <c:ptCount val="3"/>
                <c:pt idx="0">
                  <c:v>2.2222222222222223E-2</c:v>
                </c:pt>
                <c:pt idx="1">
                  <c:v>0.97777777777777775</c:v>
                </c:pt>
              </c:numCache>
            </c:numRef>
          </c:val>
          <c:extLst>
            <c:ext xmlns:c16="http://schemas.microsoft.com/office/drawing/2014/chart" uri="{C3380CC4-5D6E-409C-BE32-E72D297353CC}">
              <c16:uniqueId val="{00000005-638D-8849-B246-936676FB087D}"/>
            </c:ext>
          </c:extLst>
        </c:ser>
        <c:dLbls>
          <c:showLegendKey val="0"/>
          <c:showVal val="0"/>
          <c:showCatName val="0"/>
          <c:showSerName val="0"/>
          <c:showPercent val="0"/>
          <c:showBubbleSize val="0"/>
          <c:showLeaderLines val="1"/>
        </c:dLbls>
        <c:firstSliceAng val="0"/>
        <c:holeSize val="75"/>
      </c:doughnutChart>
    </c:plotArea>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stacked"/>
        <c:varyColors val="1"/>
        <c:ser>
          <c:idx val="0"/>
          <c:order val="0"/>
          <c:tx>
            <c:strRef>
              <c:f>'To Do List'!$T$3</c:f>
              <c:strCache>
                <c:ptCount val="1"/>
                <c:pt idx="0">
                  <c:v>Completed Tasks</c:v>
                </c:pt>
              </c:strCache>
            </c:strRef>
          </c:tx>
          <c:spPr>
            <a:solidFill>
              <a:srgbClr val="FFDED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 Do List'!$S$4:$S$15</c:f>
              <c:strCache>
                <c:ptCount val="12"/>
                <c:pt idx="0">
                  <c:v>12+ Months</c:v>
                </c:pt>
                <c:pt idx="1">
                  <c:v>10-12 Months</c:v>
                </c:pt>
                <c:pt idx="2">
                  <c:v>8-10 Months</c:v>
                </c:pt>
                <c:pt idx="3">
                  <c:v>6-8 Months</c:v>
                </c:pt>
                <c:pt idx="4">
                  <c:v>4-6 Months</c:v>
                </c:pt>
                <c:pt idx="5">
                  <c:v>2-4 Months</c:v>
                </c:pt>
                <c:pt idx="6">
                  <c:v>1-2 Months</c:v>
                </c:pt>
                <c:pt idx="7">
                  <c:v>2 Weeks-1 Month</c:v>
                </c:pt>
                <c:pt idx="8">
                  <c:v>1 Day Before-2 Weeks</c:v>
                </c:pt>
                <c:pt idx="9">
                  <c:v>1 Day Before</c:v>
                </c:pt>
                <c:pt idx="10">
                  <c:v>Wedding Day</c:v>
                </c:pt>
                <c:pt idx="11">
                  <c:v>Post-Wedding</c:v>
                </c:pt>
              </c:strCache>
            </c:strRef>
          </c:cat>
          <c:val>
            <c:numRef>
              <c:f>'To Do List'!$T$4:$T$15</c:f>
              <c:numCache>
                <c:formatCode>General</c:formatCode>
                <c:ptCount val="12"/>
                <c:pt idx="0">
                  <c:v>3</c:v>
                </c:pt>
                <c:pt idx="1">
                  <c:v>1</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AA1-7149-A25C-D2FA5AC957D7}"/>
            </c:ext>
          </c:extLst>
        </c:ser>
        <c:ser>
          <c:idx val="1"/>
          <c:order val="1"/>
          <c:tx>
            <c:strRef>
              <c:f>'To Do List'!$U$3</c:f>
              <c:strCache>
                <c:ptCount val="1"/>
                <c:pt idx="0">
                  <c:v>Incomplete Tasks</c:v>
                </c:pt>
              </c:strCache>
            </c:strRef>
          </c:tx>
          <c:spPr>
            <a:solidFill>
              <a:srgbClr val="7F7F7F"/>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 Do List'!$S$4:$S$15</c:f>
              <c:strCache>
                <c:ptCount val="12"/>
                <c:pt idx="0">
                  <c:v>12+ Months</c:v>
                </c:pt>
                <c:pt idx="1">
                  <c:v>10-12 Months</c:v>
                </c:pt>
                <c:pt idx="2">
                  <c:v>8-10 Months</c:v>
                </c:pt>
                <c:pt idx="3">
                  <c:v>6-8 Months</c:v>
                </c:pt>
                <c:pt idx="4">
                  <c:v>4-6 Months</c:v>
                </c:pt>
                <c:pt idx="5">
                  <c:v>2-4 Months</c:v>
                </c:pt>
                <c:pt idx="6">
                  <c:v>1-2 Months</c:v>
                </c:pt>
                <c:pt idx="7">
                  <c:v>2 Weeks-1 Month</c:v>
                </c:pt>
                <c:pt idx="8">
                  <c:v>1 Day Before-2 Weeks</c:v>
                </c:pt>
                <c:pt idx="9">
                  <c:v>1 Day Before</c:v>
                </c:pt>
                <c:pt idx="10">
                  <c:v>Wedding Day</c:v>
                </c:pt>
                <c:pt idx="11">
                  <c:v>Post-Wedding</c:v>
                </c:pt>
              </c:strCache>
            </c:strRef>
          </c:cat>
          <c:val>
            <c:numRef>
              <c:f>'To Do List'!$U$4:$U$15</c:f>
              <c:numCache>
                <c:formatCode>0</c:formatCode>
                <c:ptCount val="12"/>
                <c:pt idx="0">
                  <c:v>4</c:v>
                </c:pt>
                <c:pt idx="1">
                  <c:v>8</c:v>
                </c:pt>
                <c:pt idx="2">
                  <c:v>6</c:v>
                </c:pt>
                <c:pt idx="3">
                  <c:v>14</c:v>
                </c:pt>
                <c:pt idx="4">
                  <c:v>10</c:v>
                </c:pt>
                <c:pt idx="5">
                  <c:v>8</c:v>
                </c:pt>
                <c:pt idx="6">
                  <c:v>11</c:v>
                </c:pt>
                <c:pt idx="7">
                  <c:v>3</c:v>
                </c:pt>
                <c:pt idx="8">
                  <c:v>5</c:v>
                </c:pt>
                <c:pt idx="9">
                  <c:v>5</c:v>
                </c:pt>
                <c:pt idx="10">
                  <c:v>3</c:v>
                </c:pt>
                <c:pt idx="11">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AA1-7149-A25C-D2FA5AC957D7}"/>
            </c:ext>
          </c:extLst>
        </c:ser>
        <c:dLbls>
          <c:showLegendKey val="0"/>
          <c:showVal val="0"/>
          <c:showCatName val="0"/>
          <c:showSerName val="0"/>
          <c:showPercent val="0"/>
          <c:showBubbleSize val="0"/>
        </c:dLbls>
        <c:gapWidth val="150"/>
        <c:overlap val="100"/>
        <c:axId val="215623981"/>
        <c:axId val="838922792"/>
      </c:barChart>
      <c:catAx>
        <c:axId val="21562398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838922792"/>
        <c:crosses val="autoZero"/>
        <c:auto val="1"/>
        <c:lblAlgn val="ctr"/>
        <c:lblOffset val="100"/>
        <c:noMultiLvlLbl val="1"/>
      </c:catAx>
      <c:valAx>
        <c:axId val="8389227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215623981"/>
        <c:crosses val="autoZero"/>
        <c:crossBetween val="between"/>
      </c:valAx>
    </c:plotArea>
    <c:legend>
      <c:legendPos val="t"/>
      <c:overlay val="0"/>
      <c:txPr>
        <a:bodyPr/>
        <a:lstStyle/>
        <a:p>
          <a:pPr lvl="0">
            <a:defRPr sz="1600" b="0">
              <a:solidFill>
                <a:srgbClr val="7F7F7F"/>
              </a:solidFill>
              <a:latin typeface="+mn-lt"/>
            </a:defRPr>
          </a:pPr>
          <a:endParaRPr lang="en-US"/>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6</xdr:col>
      <xdr:colOff>123825</xdr:colOff>
      <xdr:row>2</xdr:row>
      <xdr:rowOff>0</xdr:rowOff>
    </xdr:from>
    <xdr:ext cx="10001250" cy="3190875"/>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123825</xdr:colOff>
      <xdr:row>2</xdr:row>
      <xdr:rowOff>247650</xdr:rowOff>
    </xdr:from>
    <xdr:ext cx="3333750" cy="1828800"/>
    <xdr:graphicFrame macro="">
      <xdr:nvGraphicFramePr>
        <xdr:cNvPr id="2" name="Chart 2" title="Chart">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114300</xdr:colOff>
      <xdr:row>2</xdr:row>
      <xdr:rowOff>152400</xdr:rowOff>
    </xdr:from>
    <xdr:ext cx="7715250" cy="1990725"/>
    <xdr:graphicFrame macro="">
      <xdr:nvGraphicFramePr>
        <xdr:cNvPr id="3" name="Chart 3" title="Chart">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994"/>
  <sheetViews>
    <sheetView showGridLines="0" tabSelected="1" workbookViewId="0">
      <selection activeCell="I14" sqref="I14"/>
    </sheetView>
  </sheetViews>
  <sheetFormatPr baseColWidth="10" defaultColWidth="14.5" defaultRowHeight="15" customHeight="1"/>
  <cols>
    <col min="1" max="1" width="2.83203125" customWidth="1"/>
    <col min="2" max="2" width="40" customWidth="1"/>
    <col min="3" max="3" width="32.5" customWidth="1"/>
    <col min="4" max="4" width="19.1640625" customWidth="1"/>
    <col min="5" max="5" width="15.33203125" customWidth="1"/>
    <col min="6" max="27" width="8.6640625" customWidth="1"/>
  </cols>
  <sheetData>
    <row r="1" spans="2:7" ht="18" customHeight="1"/>
    <row r="2" spans="2:7" ht="29" customHeight="1">
      <c r="B2" s="263" t="s">
        <v>0</v>
      </c>
    </row>
    <row r="3" spans="2:7" ht="18" customHeight="1">
      <c r="B3" s="262" t="s">
        <v>536</v>
      </c>
    </row>
    <row r="4" spans="2:7" ht="18" customHeight="1"/>
    <row r="5" spans="2:7" ht="18" customHeight="1">
      <c r="B5" s="1" t="s">
        <v>1</v>
      </c>
      <c r="C5" s="2">
        <v>46060</v>
      </c>
      <c r="D5" s="3" t="s">
        <v>2</v>
      </c>
      <c r="E5" s="4"/>
    </row>
    <row r="6" spans="2:7" ht="18" customHeight="1">
      <c r="B6" s="1" t="s">
        <v>3</v>
      </c>
      <c r="C6" s="5">
        <v>46027</v>
      </c>
      <c r="D6" s="6" t="s">
        <v>4</v>
      </c>
      <c r="E6" s="7"/>
    </row>
    <row r="7" spans="2:7" ht="18" customHeight="1">
      <c r="B7" s="1" t="s">
        <v>5</v>
      </c>
      <c r="C7" s="8"/>
    </row>
    <row r="8" spans="2:7" ht="18" customHeight="1">
      <c r="B8" s="1" t="s">
        <v>6</v>
      </c>
      <c r="C8" s="8"/>
    </row>
    <row r="9" spans="2:7" ht="18" customHeight="1">
      <c r="B9" s="9"/>
      <c r="C9" s="10" t="s">
        <v>7</v>
      </c>
    </row>
    <row r="10" spans="2:7" ht="18" customHeight="1">
      <c r="B10" s="9" t="s">
        <v>8</v>
      </c>
    </row>
    <row r="11" spans="2:7" ht="18" customHeight="1">
      <c r="B11" s="1" t="s">
        <v>9</v>
      </c>
      <c r="C11" s="11" t="s">
        <v>10</v>
      </c>
      <c r="D11" s="1" t="s">
        <v>11</v>
      </c>
      <c r="E11" s="11">
        <v>10</v>
      </c>
    </row>
    <row r="12" spans="2:7" ht="18" customHeight="1">
      <c r="B12" s="1" t="s">
        <v>12</v>
      </c>
      <c r="C12" s="11" t="s">
        <v>13</v>
      </c>
      <c r="D12" s="1" t="s">
        <v>11</v>
      </c>
      <c r="E12" s="11">
        <v>10</v>
      </c>
    </row>
    <row r="13" spans="2:7" ht="18" customHeight="1">
      <c r="B13" s="1" t="s">
        <v>12</v>
      </c>
      <c r="C13" s="11" t="s">
        <v>14</v>
      </c>
      <c r="D13" s="1" t="s">
        <v>11</v>
      </c>
      <c r="E13" s="11">
        <v>10</v>
      </c>
    </row>
    <row r="14" spans="2:7" ht="18" customHeight="1"/>
    <row r="15" spans="2:7" ht="18" customHeight="1">
      <c r="B15" s="12" t="s">
        <v>15</v>
      </c>
    </row>
    <row r="16" spans="2:7" ht="18" customHeight="1">
      <c r="B16" s="13" t="s">
        <v>16</v>
      </c>
      <c r="C16" s="14">
        <v>3</v>
      </c>
      <c r="D16" s="13" t="s">
        <v>17</v>
      </c>
      <c r="E16" s="14">
        <v>10</v>
      </c>
      <c r="F16" s="13" t="s">
        <v>18</v>
      </c>
      <c r="G16" s="14">
        <v>10</v>
      </c>
    </row>
    <row r="17" spans="2:7" ht="18" customHeight="1">
      <c r="B17" s="13" t="s">
        <v>19</v>
      </c>
      <c r="C17" s="14">
        <v>3</v>
      </c>
      <c r="D17" s="13" t="s">
        <v>20</v>
      </c>
      <c r="E17" s="14">
        <v>10</v>
      </c>
      <c r="F17" s="13" t="s">
        <v>21</v>
      </c>
      <c r="G17" s="14">
        <v>10</v>
      </c>
    </row>
    <row r="18" spans="2:7" ht="18" customHeight="1">
      <c r="B18" s="13" t="s">
        <v>22</v>
      </c>
      <c r="C18" s="14">
        <v>10</v>
      </c>
      <c r="D18" s="13" t="s">
        <v>23</v>
      </c>
      <c r="E18" s="14">
        <v>10</v>
      </c>
      <c r="F18" s="13" t="s">
        <v>24</v>
      </c>
      <c r="G18" s="14">
        <v>10</v>
      </c>
    </row>
    <row r="19" spans="2:7" ht="18" customHeight="1">
      <c r="B19" s="13" t="s">
        <v>25</v>
      </c>
      <c r="C19" s="14">
        <v>10</v>
      </c>
      <c r="D19" s="13" t="s">
        <v>26</v>
      </c>
      <c r="E19" s="14">
        <v>10</v>
      </c>
      <c r="F19" s="13" t="s">
        <v>27</v>
      </c>
      <c r="G19" s="14">
        <v>10</v>
      </c>
    </row>
    <row r="20" spans="2:7" ht="18" customHeight="1">
      <c r="B20" s="13" t="s">
        <v>28</v>
      </c>
      <c r="C20" s="14">
        <v>10</v>
      </c>
      <c r="D20" s="13" t="s">
        <v>29</v>
      </c>
      <c r="E20" s="14">
        <v>10</v>
      </c>
      <c r="F20" s="13" t="s">
        <v>30</v>
      </c>
      <c r="G20" s="14">
        <v>10</v>
      </c>
    </row>
    <row r="21" spans="2:7" ht="18" customHeight="1">
      <c r="B21" s="13" t="s">
        <v>31</v>
      </c>
      <c r="C21" s="14">
        <v>10</v>
      </c>
      <c r="D21" s="13" t="s">
        <v>32</v>
      </c>
      <c r="E21" s="14">
        <v>10</v>
      </c>
      <c r="F21" s="13" t="s">
        <v>33</v>
      </c>
      <c r="G21" s="14">
        <v>10</v>
      </c>
    </row>
    <row r="22" spans="2:7" ht="18" customHeight="1">
      <c r="B22" s="13" t="s">
        <v>34</v>
      </c>
      <c r="C22" s="14">
        <v>10</v>
      </c>
      <c r="D22" s="13" t="s">
        <v>35</v>
      </c>
      <c r="E22" s="14">
        <v>10</v>
      </c>
      <c r="F22" s="13" t="s">
        <v>36</v>
      </c>
      <c r="G22" s="14">
        <v>10</v>
      </c>
    </row>
    <row r="23" spans="2:7" ht="18" customHeight="1">
      <c r="B23" s="13" t="s">
        <v>37</v>
      </c>
      <c r="C23" s="14">
        <v>10</v>
      </c>
      <c r="D23" s="13" t="s">
        <v>38</v>
      </c>
      <c r="E23" s="14">
        <v>10</v>
      </c>
      <c r="F23" s="13" t="s">
        <v>39</v>
      </c>
      <c r="G23" s="14">
        <v>10</v>
      </c>
    </row>
    <row r="24" spans="2:7" ht="18" customHeight="1">
      <c r="B24" s="13" t="s">
        <v>40</v>
      </c>
      <c r="C24" s="14">
        <v>10</v>
      </c>
      <c r="D24" s="13" t="s">
        <v>41</v>
      </c>
      <c r="E24" s="14">
        <v>10</v>
      </c>
      <c r="F24" s="13" t="s">
        <v>42</v>
      </c>
      <c r="G24" s="14">
        <v>10</v>
      </c>
    </row>
    <row r="25" spans="2:7" ht="18" customHeight="1">
      <c r="B25" s="13" t="s">
        <v>43</v>
      </c>
      <c r="C25" s="14">
        <v>10</v>
      </c>
      <c r="D25" s="13" t="s">
        <v>44</v>
      </c>
      <c r="E25" s="14">
        <v>10</v>
      </c>
      <c r="F25" s="13" t="s">
        <v>45</v>
      </c>
      <c r="G25" s="14">
        <v>10</v>
      </c>
    </row>
    <row r="26" spans="2:7" ht="18" customHeight="1"/>
    <row r="27" spans="2:7" ht="18" customHeight="1">
      <c r="B27" s="15" t="s">
        <v>46</v>
      </c>
      <c r="C27" s="16"/>
    </row>
    <row r="28" spans="2:7" ht="18" customHeight="1">
      <c r="B28" s="6" t="s">
        <v>47</v>
      </c>
      <c r="C28" s="17" t="s">
        <v>48</v>
      </c>
    </row>
    <row r="29" spans="2:7" ht="18" customHeight="1">
      <c r="B29" s="6" t="s">
        <v>49</v>
      </c>
      <c r="C29" s="17" t="s">
        <v>50</v>
      </c>
    </row>
    <row r="30" spans="2:7" ht="18" customHeight="1">
      <c r="B30" s="6" t="s">
        <v>51</v>
      </c>
      <c r="C30" s="17" t="s">
        <v>52</v>
      </c>
    </row>
    <row r="31" spans="2:7" ht="18" customHeight="1"/>
    <row r="32" spans="2:7" ht="18" customHeight="1">
      <c r="B32" s="18" t="s">
        <v>53</v>
      </c>
      <c r="C32" s="19"/>
      <c r="D32" s="19"/>
    </row>
    <row r="33" spans="2:4" ht="18" customHeight="1">
      <c r="B33" s="20" t="s">
        <v>54</v>
      </c>
      <c r="C33" s="19"/>
      <c r="D33" s="16"/>
    </row>
    <row r="34" spans="2:4" ht="18" customHeight="1">
      <c r="B34" s="21" t="s">
        <v>55</v>
      </c>
      <c r="C34" s="19"/>
      <c r="D34" s="19"/>
    </row>
    <row r="35" spans="2:4" ht="18" customHeight="1">
      <c r="B35" s="6" t="s">
        <v>56</v>
      </c>
      <c r="C35" s="22">
        <v>0.3</v>
      </c>
      <c r="D35" s="16"/>
    </row>
    <row r="36" spans="2:4" ht="18" customHeight="1">
      <c r="B36" s="6" t="s">
        <v>57</v>
      </c>
      <c r="C36" s="22">
        <v>0.2</v>
      </c>
      <c r="D36" s="16"/>
    </row>
    <row r="37" spans="2:4" ht="18" customHeight="1">
      <c r="B37" s="6" t="s">
        <v>58</v>
      </c>
      <c r="C37" s="22">
        <v>0.2</v>
      </c>
      <c r="D37" s="16"/>
    </row>
    <row r="38" spans="2:4" ht="18" customHeight="1">
      <c r="B38" s="6" t="s">
        <v>59</v>
      </c>
      <c r="C38" s="22">
        <v>0.1</v>
      </c>
      <c r="D38" s="16"/>
    </row>
    <row r="39" spans="2:4" ht="18" customHeight="1">
      <c r="B39" s="6" t="s">
        <v>60</v>
      </c>
      <c r="C39" s="22">
        <v>0.1</v>
      </c>
      <c r="D39" s="16"/>
    </row>
    <row r="40" spans="2:4" ht="18" customHeight="1">
      <c r="B40" s="6" t="s">
        <v>61</v>
      </c>
      <c r="C40" s="22">
        <v>0.1</v>
      </c>
      <c r="D40" s="23"/>
    </row>
    <row r="41" spans="2:4" ht="18" customHeight="1">
      <c r="B41" s="24" t="s">
        <v>62</v>
      </c>
      <c r="C41" s="25">
        <f>SUM(C35:C40)</f>
        <v>0.99999999999999989</v>
      </c>
      <c r="D41" s="26" t="s">
        <v>63</v>
      </c>
    </row>
    <row r="42" spans="2:4" ht="18" customHeight="1"/>
    <row r="43" spans="2:4" ht="18" customHeight="1">
      <c r="B43" s="27" t="s">
        <v>64</v>
      </c>
    </row>
    <row r="44" spans="2:4" ht="18" customHeight="1"/>
    <row r="45" spans="2:4" ht="14.25" customHeight="1"/>
    <row r="46" spans="2:4" ht="14.25" customHeight="1"/>
    <row r="47" spans="2:4" ht="14.25" customHeight="1"/>
    <row r="48" spans="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0BF85-0A66-D748-944B-EBD5E05A6464}">
  <dimension ref="B2:J24"/>
  <sheetViews>
    <sheetView workbookViewId="0">
      <selection activeCell="N28" sqref="N28"/>
    </sheetView>
  </sheetViews>
  <sheetFormatPr baseColWidth="10" defaultRowHeight="15"/>
  <cols>
    <col min="1" max="1" width="3" customWidth="1"/>
  </cols>
  <sheetData>
    <row r="2" spans="2:10">
      <c r="B2" s="323" t="s">
        <v>537</v>
      </c>
      <c r="C2" s="324"/>
      <c r="D2" s="324"/>
      <c r="E2" s="324"/>
      <c r="F2" s="324"/>
      <c r="G2" s="324"/>
      <c r="H2" s="324"/>
      <c r="I2" s="324"/>
      <c r="J2" s="324"/>
    </row>
    <row r="3" spans="2:10">
      <c r="B3" s="324"/>
      <c r="C3" s="324"/>
      <c r="D3" s="324"/>
      <c r="E3" s="324"/>
      <c r="F3" s="324"/>
      <c r="G3" s="324"/>
      <c r="H3" s="324"/>
      <c r="I3" s="324"/>
      <c r="J3" s="324"/>
    </row>
    <row r="4" spans="2:10">
      <c r="B4" s="324"/>
      <c r="C4" s="324"/>
      <c r="D4" s="324"/>
      <c r="E4" s="324"/>
      <c r="F4" s="324"/>
      <c r="G4" s="324"/>
      <c r="H4" s="324"/>
      <c r="I4" s="324"/>
      <c r="J4" s="324"/>
    </row>
    <row r="5" spans="2:10">
      <c r="B5" s="324"/>
      <c r="C5" s="324"/>
      <c r="D5" s="324"/>
      <c r="E5" s="324"/>
      <c r="F5" s="324"/>
      <c r="G5" s="324"/>
      <c r="H5" s="324"/>
      <c r="I5" s="324"/>
      <c r="J5" s="324"/>
    </row>
    <row r="6" spans="2:10">
      <c r="B6" s="324"/>
      <c r="C6" s="324"/>
      <c r="D6" s="324"/>
      <c r="E6" s="324"/>
      <c r="F6" s="324"/>
      <c r="G6" s="324"/>
      <c r="H6" s="324"/>
      <c r="I6" s="324"/>
      <c r="J6" s="324"/>
    </row>
    <row r="7" spans="2:10">
      <c r="B7" s="324"/>
      <c r="C7" s="324"/>
      <c r="D7" s="324"/>
      <c r="E7" s="324"/>
      <c r="F7" s="324"/>
      <c r="G7" s="324"/>
      <c r="H7" s="324"/>
      <c r="I7" s="324"/>
      <c r="J7" s="324"/>
    </row>
    <row r="8" spans="2:10">
      <c r="B8" s="324"/>
      <c r="C8" s="324"/>
      <c r="D8" s="324"/>
      <c r="E8" s="324"/>
      <c r="F8" s="324"/>
      <c r="G8" s="324"/>
      <c r="H8" s="324"/>
      <c r="I8" s="324"/>
      <c r="J8" s="324"/>
    </row>
    <row r="9" spans="2:10">
      <c r="B9" s="324"/>
      <c r="C9" s="324"/>
      <c r="D9" s="324"/>
      <c r="E9" s="324"/>
      <c r="F9" s="324"/>
      <c r="G9" s="324"/>
      <c r="H9" s="324"/>
      <c r="I9" s="324"/>
      <c r="J9" s="324"/>
    </row>
    <row r="10" spans="2:10">
      <c r="B10" s="324"/>
      <c r="C10" s="324"/>
      <c r="D10" s="324"/>
      <c r="E10" s="324"/>
      <c r="F10" s="324"/>
      <c r="G10" s="324"/>
      <c r="H10" s="324"/>
      <c r="I10" s="324"/>
      <c r="J10" s="324"/>
    </row>
    <row r="11" spans="2:10">
      <c r="B11" s="324"/>
      <c r="C11" s="324"/>
      <c r="D11" s="324"/>
      <c r="E11" s="324"/>
      <c r="F11" s="324"/>
      <c r="G11" s="324"/>
      <c r="H11" s="324"/>
      <c r="I11" s="324"/>
      <c r="J11" s="324"/>
    </row>
    <row r="12" spans="2:10">
      <c r="B12" s="324"/>
      <c r="C12" s="324"/>
      <c r="D12" s="324"/>
      <c r="E12" s="324"/>
      <c r="F12" s="324"/>
      <c r="G12" s="324"/>
      <c r="H12" s="324"/>
      <c r="I12" s="324"/>
      <c r="J12" s="324"/>
    </row>
    <row r="13" spans="2:10">
      <c r="B13" s="324"/>
      <c r="C13" s="324"/>
      <c r="D13" s="324"/>
      <c r="E13" s="324"/>
      <c r="F13" s="324"/>
      <c r="G13" s="324"/>
      <c r="H13" s="324"/>
      <c r="I13" s="324"/>
      <c r="J13" s="324"/>
    </row>
    <row r="14" spans="2:10">
      <c r="B14" s="324"/>
      <c r="C14" s="324"/>
      <c r="D14" s="324"/>
      <c r="E14" s="324"/>
      <c r="F14" s="324"/>
      <c r="G14" s="324"/>
      <c r="H14" s="324"/>
      <c r="I14" s="324"/>
      <c r="J14" s="324"/>
    </row>
    <row r="15" spans="2:10">
      <c r="B15" s="324"/>
      <c r="C15" s="324"/>
      <c r="D15" s="324"/>
      <c r="E15" s="324"/>
      <c r="F15" s="324"/>
      <c r="G15" s="324"/>
      <c r="H15" s="324"/>
      <c r="I15" s="324"/>
      <c r="J15" s="324"/>
    </row>
    <row r="16" spans="2:10">
      <c r="B16" s="324"/>
      <c r="C16" s="324"/>
      <c r="D16" s="324"/>
      <c r="E16" s="324"/>
      <c r="F16" s="324"/>
      <c r="G16" s="324"/>
      <c r="H16" s="324"/>
      <c r="I16" s="324"/>
      <c r="J16" s="324"/>
    </row>
    <row r="17" spans="2:10">
      <c r="B17" s="324"/>
      <c r="C17" s="324"/>
      <c r="D17" s="324"/>
      <c r="E17" s="324"/>
      <c r="F17" s="324"/>
      <c r="G17" s="324"/>
      <c r="H17" s="324"/>
      <c r="I17" s="324"/>
      <c r="J17" s="324"/>
    </row>
    <row r="18" spans="2:10">
      <c r="B18" s="324"/>
      <c r="C18" s="324"/>
      <c r="D18" s="324"/>
      <c r="E18" s="324"/>
      <c r="F18" s="324"/>
      <c r="G18" s="324"/>
      <c r="H18" s="324"/>
      <c r="I18" s="324"/>
      <c r="J18" s="324"/>
    </row>
    <row r="19" spans="2:10">
      <c r="B19" s="324"/>
      <c r="C19" s="324"/>
      <c r="D19" s="324"/>
      <c r="E19" s="324"/>
      <c r="F19" s="324"/>
      <c r="G19" s="324"/>
      <c r="H19" s="324"/>
      <c r="I19" s="324"/>
      <c r="J19" s="324"/>
    </row>
    <row r="20" spans="2:10">
      <c r="B20" s="324"/>
      <c r="C20" s="324"/>
      <c r="D20" s="324"/>
      <c r="E20" s="324"/>
      <c r="F20" s="324"/>
      <c r="G20" s="324"/>
      <c r="H20" s="324"/>
      <c r="I20" s="324"/>
      <c r="J20" s="324"/>
    </row>
    <row r="21" spans="2:10">
      <c r="B21" s="324"/>
      <c r="C21" s="324"/>
      <c r="D21" s="324"/>
      <c r="E21" s="324"/>
      <c r="F21" s="324"/>
      <c r="G21" s="324"/>
      <c r="H21" s="324"/>
      <c r="I21" s="324"/>
      <c r="J21" s="324"/>
    </row>
    <row r="22" spans="2:10">
      <c r="B22" s="324"/>
      <c r="C22" s="324"/>
      <c r="D22" s="324"/>
      <c r="E22" s="324"/>
      <c r="F22" s="324"/>
      <c r="G22" s="324"/>
      <c r="H22" s="324"/>
      <c r="I22" s="324"/>
      <c r="J22" s="324"/>
    </row>
    <row r="23" spans="2:10">
      <c r="B23" s="324"/>
      <c r="C23" s="324"/>
      <c r="D23" s="324"/>
      <c r="E23" s="324"/>
      <c r="F23" s="324"/>
      <c r="G23" s="324"/>
      <c r="H23" s="324"/>
      <c r="I23" s="324"/>
      <c r="J23" s="324"/>
    </row>
    <row r="24" spans="2:10">
      <c r="B24" s="324"/>
      <c r="C24" s="324"/>
      <c r="D24" s="324"/>
      <c r="E24" s="324"/>
      <c r="F24" s="324"/>
      <c r="G24" s="324"/>
      <c r="H24" s="324"/>
      <c r="I24" s="324"/>
      <c r="J24" s="324"/>
    </row>
  </sheetData>
  <mergeCells count="1">
    <mergeCell ref="B2:J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14"/>
  <sheetViews>
    <sheetView showGridLines="0" workbookViewId="0">
      <selection sqref="A1:C1"/>
    </sheetView>
  </sheetViews>
  <sheetFormatPr baseColWidth="10" defaultColWidth="14.5" defaultRowHeight="15" customHeight="1" outlineLevelRow="1"/>
  <cols>
    <col min="1" max="1" width="35.33203125" customWidth="1"/>
    <col min="2" max="5" width="15.6640625" customWidth="1"/>
    <col min="6" max="6" width="20.33203125" customWidth="1"/>
    <col min="7" max="7" width="13.33203125" customWidth="1"/>
    <col min="8" max="8" width="15.6640625" customWidth="1"/>
    <col min="9" max="9" width="16.6640625" customWidth="1"/>
    <col min="10" max="10" width="14.6640625" customWidth="1"/>
    <col min="11" max="11" width="2.83203125" customWidth="1"/>
    <col min="12" max="12" width="13.6640625" customWidth="1"/>
    <col min="13" max="15" width="15.33203125" customWidth="1"/>
    <col min="16" max="16" width="13.6640625" customWidth="1"/>
    <col min="17" max="17" width="15.33203125" customWidth="1"/>
    <col min="18" max="18" width="4" customWidth="1"/>
    <col min="19" max="37" width="8.6640625" customWidth="1"/>
  </cols>
  <sheetData>
    <row r="1" spans="1:37" ht="28" customHeight="1">
      <c r="A1" s="272" t="str">
        <f>'Start Here'!C7&amp; " &amp; " &amp;'Start Here'!C8</f>
        <v xml:space="preserve"> &amp; </v>
      </c>
      <c r="B1" s="270"/>
      <c r="C1" s="270"/>
      <c r="D1" s="273" t="s">
        <v>2</v>
      </c>
      <c r="E1" s="267"/>
      <c r="F1" s="28">
        <f>'Start Here'!E5</f>
        <v>0</v>
      </c>
      <c r="G1" s="29"/>
      <c r="H1" s="30" t="s">
        <v>1</v>
      </c>
      <c r="I1" s="274">
        <f>'Start Here'!C5</f>
        <v>46060</v>
      </c>
      <c r="J1" s="267"/>
      <c r="K1" s="31"/>
      <c r="L1" s="280" t="s">
        <v>3</v>
      </c>
      <c r="M1" s="267"/>
      <c r="N1" s="274">
        <f>'Start Here'!C6</f>
        <v>46027</v>
      </c>
      <c r="O1" s="267"/>
      <c r="P1" s="32"/>
      <c r="Q1" s="32"/>
      <c r="R1" s="33"/>
      <c r="S1" s="33"/>
      <c r="T1" s="33"/>
      <c r="U1" s="33"/>
      <c r="V1" s="33"/>
      <c r="W1" s="10"/>
      <c r="X1" s="10"/>
      <c r="Y1" s="10"/>
      <c r="Z1" s="10"/>
      <c r="AA1" s="10"/>
      <c r="AB1" s="10"/>
      <c r="AC1" s="10"/>
      <c r="AD1" s="10"/>
      <c r="AE1" s="10"/>
      <c r="AF1" s="10"/>
      <c r="AG1" s="10"/>
      <c r="AH1" s="10"/>
      <c r="AI1" s="10"/>
      <c r="AJ1" s="10"/>
      <c r="AK1" s="10"/>
    </row>
    <row r="2" spans="1:37" ht="28" customHeight="1">
      <c r="A2" s="275" t="s">
        <v>65</v>
      </c>
      <c r="B2" s="270"/>
      <c r="C2" s="270"/>
      <c r="D2" s="276" t="s">
        <v>66</v>
      </c>
      <c r="E2" s="277"/>
      <c r="F2" s="34">
        <f>F1-B19</f>
        <v>0</v>
      </c>
      <c r="G2" s="35"/>
      <c r="H2" s="36" t="s">
        <v>67</v>
      </c>
      <c r="I2" s="278">
        <f ca="1">I1-TODAY()</f>
        <v>285</v>
      </c>
      <c r="J2" s="279"/>
      <c r="K2" s="37"/>
      <c r="L2" s="281" t="s">
        <v>68</v>
      </c>
      <c r="M2" s="279"/>
      <c r="N2" s="278">
        <f ca="1">N1-TODAY()</f>
        <v>252</v>
      </c>
      <c r="O2" s="279"/>
      <c r="P2" s="38"/>
      <c r="Q2" s="38"/>
      <c r="R2" s="39"/>
      <c r="S2" s="39"/>
      <c r="T2" s="39"/>
      <c r="U2" s="39"/>
      <c r="V2" s="39"/>
      <c r="W2" s="40"/>
      <c r="X2" s="40"/>
      <c r="Y2" s="40"/>
      <c r="Z2" s="40"/>
      <c r="AA2" s="40"/>
      <c r="AB2" s="40"/>
      <c r="AC2" s="40"/>
      <c r="AD2" s="40"/>
      <c r="AE2" s="40"/>
      <c r="AF2" s="40"/>
      <c r="AG2" s="40"/>
      <c r="AH2" s="40"/>
      <c r="AI2" s="40"/>
      <c r="AJ2" s="40"/>
      <c r="AK2" s="40"/>
    </row>
    <row r="3" spans="1:37" ht="14.25" customHeight="1">
      <c r="A3" s="41"/>
      <c r="B3" s="42" t="s">
        <v>69</v>
      </c>
      <c r="C3" s="41" t="s">
        <v>70</v>
      </c>
      <c r="D3" s="43" t="s">
        <v>71</v>
      </c>
      <c r="E3" s="43" t="s">
        <v>72</v>
      </c>
      <c r="F3" s="43" t="s">
        <v>73</v>
      </c>
      <c r="G3" s="44"/>
      <c r="H3" s="44"/>
      <c r="I3" s="44"/>
      <c r="J3" s="44"/>
      <c r="K3" s="44"/>
      <c r="M3" s="45"/>
      <c r="N3" s="44"/>
      <c r="O3" s="44"/>
      <c r="P3" s="44"/>
      <c r="Q3" s="44"/>
      <c r="R3" s="46"/>
      <c r="S3" s="46"/>
      <c r="T3" s="46"/>
      <c r="U3" s="46"/>
      <c r="V3" s="46"/>
      <c r="W3" s="46"/>
      <c r="X3" s="46"/>
      <c r="Y3" s="46"/>
      <c r="Z3" s="46"/>
      <c r="AA3" s="46"/>
      <c r="AB3" s="46"/>
      <c r="AC3" s="46"/>
      <c r="AD3" s="46"/>
      <c r="AE3" s="46"/>
      <c r="AF3" s="46"/>
      <c r="AG3" s="46"/>
      <c r="AH3" s="46"/>
      <c r="AI3" s="46"/>
      <c r="AJ3" s="46"/>
      <c r="AK3" s="46"/>
    </row>
    <row r="4" spans="1:37" ht="14.25" customHeight="1">
      <c r="A4" s="47" t="str">
        <f>A23</f>
        <v>Bride's Apparel</v>
      </c>
      <c r="B4" s="48">
        <f t="shared" ref="B4:F4" si="0">B36</f>
        <v>0</v>
      </c>
      <c r="C4" s="48">
        <f t="shared" si="0"/>
        <v>0</v>
      </c>
      <c r="D4" s="49">
        <f t="shared" si="0"/>
        <v>0</v>
      </c>
      <c r="E4" s="49">
        <f t="shared" si="0"/>
        <v>0</v>
      </c>
      <c r="F4" s="49">
        <f t="shared" si="0"/>
        <v>0</v>
      </c>
      <c r="G4" s="44"/>
      <c r="H4" s="44"/>
      <c r="I4" s="44"/>
      <c r="J4" s="44"/>
      <c r="K4" s="44"/>
      <c r="L4" s="44"/>
      <c r="M4" s="44"/>
      <c r="N4" s="44"/>
      <c r="O4" s="44"/>
      <c r="P4" s="44"/>
      <c r="Q4" s="44"/>
      <c r="R4" s="46"/>
      <c r="S4" s="46"/>
      <c r="T4" s="46"/>
      <c r="U4" s="46"/>
      <c r="V4" s="46"/>
      <c r="W4" s="46"/>
      <c r="X4" s="46"/>
      <c r="Y4" s="46"/>
      <c r="Z4" s="46"/>
      <c r="AA4" s="46"/>
      <c r="AB4" s="46"/>
      <c r="AC4" s="46"/>
      <c r="AD4" s="46"/>
      <c r="AE4" s="46"/>
      <c r="AF4" s="46"/>
      <c r="AG4" s="46"/>
      <c r="AH4" s="46"/>
      <c r="AI4" s="46"/>
      <c r="AJ4" s="46"/>
      <c r="AK4" s="46"/>
    </row>
    <row r="5" spans="1:37" ht="14.25" customHeight="1">
      <c r="A5" s="50" t="str">
        <f>A38</f>
        <v>Groom's Apparel</v>
      </c>
      <c r="B5" s="51">
        <f t="shared" ref="B5:F5" si="1">B46</f>
        <v>0</v>
      </c>
      <c r="C5" s="51">
        <f t="shared" si="1"/>
        <v>0</v>
      </c>
      <c r="D5" s="52">
        <f t="shared" si="1"/>
        <v>0</v>
      </c>
      <c r="E5" s="52">
        <f t="shared" si="1"/>
        <v>0</v>
      </c>
      <c r="F5" s="52">
        <f t="shared" si="1"/>
        <v>0</v>
      </c>
      <c r="G5" s="44"/>
      <c r="H5" s="44"/>
      <c r="I5" s="44"/>
      <c r="J5" s="44"/>
      <c r="K5" s="44"/>
      <c r="L5" s="44"/>
      <c r="M5" s="44"/>
      <c r="N5" s="44"/>
      <c r="O5" s="44"/>
      <c r="P5" s="44"/>
      <c r="Q5" s="44"/>
      <c r="R5" s="46"/>
      <c r="S5" s="46"/>
      <c r="T5" s="46"/>
      <c r="U5" s="46"/>
      <c r="V5" s="46"/>
      <c r="W5" s="46"/>
      <c r="X5" s="46"/>
      <c r="Y5" s="46"/>
      <c r="Z5" s="46"/>
      <c r="AA5" s="46"/>
      <c r="AB5" s="46"/>
      <c r="AC5" s="46"/>
      <c r="AD5" s="46"/>
      <c r="AE5" s="46"/>
      <c r="AF5" s="46"/>
      <c r="AG5" s="46"/>
      <c r="AH5" s="46"/>
      <c r="AI5" s="46"/>
      <c r="AJ5" s="46"/>
      <c r="AK5" s="46"/>
    </row>
    <row r="6" spans="1:37" ht="14.25" customHeight="1">
      <c r="A6" s="50" t="str">
        <f>A48</f>
        <v>Other Wedding Party Apparel</v>
      </c>
      <c r="B6" s="51">
        <f t="shared" ref="B6:F6" si="2">B60</f>
        <v>0</v>
      </c>
      <c r="C6" s="51">
        <f t="shared" si="2"/>
        <v>0</v>
      </c>
      <c r="D6" s="52">
        <f t="shared" si="2"/>
        <v>0</v>
      </c>
      <c r="E6" s="52">
        <f t="shared" si="2"/>
        <v>0</v>
      </c>
      <c r="F6" s="52">
        <f t="shared" si="2"/>
        <v>0</v>
      </c>
      <c r="G6" s="44"/>
      <c r="H6" s="44"/>
      <c r="I6" s="44"/>
      <c r="J6" s="44"/>
      <c r="K6" s="44"/>
      <c r="L6" s="44"/>
      <c r="M6" s="44"/>
      <c r="N6" s="44"/>
      <c r="O6" s="44"/>
      <c r="P6" s="44"/>
      <c r="Q6" s="44"/>
      <c r="R6" s="46"/>
      <c r="S6" s="46"/>
      <c r="T6" s="46"/>
      <c r="U6" s="46"/>
      <c r="V6" s="46"/>
      <c r="W6" s="46"/>
      <c r="X6" s="46"/>
      <c r="Y6" s="46"/>
      <c r="Z6" s="46"/>
      <c r="AA6" s="46"/>
      <c r="AB6" s="46"/>
      <c r="AC6" s="46"/>
      <c r="AD6" s="46"/>
      <c r="AE6" s="46"/>
      <c r="AF6" s="46"/>
      <c r="AG6" s="46"/>
      <c r="AH6" s="46"/>
      <c r="AI6" s="46"/>
      <c r="AJ6" s="46"/>
      <c r="AK6" s="46"/>
    </row>
    <row r="7" spans="1:37" ht="14.25" customHeight="1">
      <c r="A7" s="50" t="str">
        <f>A62</f>
        <v>Beauty</v>
      </c>
      <c r="B7" s="51">
        <f t="shared" ref="B7:F7" si="3">B72</f>
        <v>0</v>
      </c>
      <c r="C7" s="51">
        <f t="shared" si="3"/>
        <v>0</v>
      </c>
      <c r="D7" s="52">
        <f t="shared" si="3"/>
        <v>0</v>
      </c>
      <c r="E7" s="52">
        <f t="shared" si="3"/>
        <v>0</v>
      </c>
      <c r="F7" s="52">
        <f t="shared" si="3"/>
        <v>0</v>
      </c>
      <c r="G7" s="44"/>
      <c r="H7" s="44"/>
      <c r="I7" s="44"/>
      <c r="J7" s="44"/>
      <c r="K7" s="44"/>
      <c r="L7" s="44"/>
      <c r="M7" s="44"/>
      <c r="N7" s="44"/>
      <c r="O7" s="44"/>
      <c r="P7" s="44"/>
      <c r="Q7" s="44"/>
      <c r="R7" s="46"/>
      <c r="S7" s="46"/>
      <c r="T7" s="46"/>
      <c r="U7" s="46"/>
      <c r="V7" s="46"/>
      <c r="W7" s="46"/>
      <c r="X7" s="46"/>
      <c r="Y7" s="46"/>
      <c r="Z7" s="46"/>
      <c r="AA7" s="46"/>
      <c r="AB7" s="46"/>
      <c r="AC7" s="46"/>
      <c r="AD7" s="46"/>
      <c r="AE7" s="46"/>
      <c r="AF7" s="46"/>
      <c r="AG7" s="46"/>
      <c r="AH7" s="46"/>
      <c r="AI7" s="46"/>
      <c r="AJ7" s="46"/>
      <c r="AK7" s="46"/>
    </row>
    <row r="8" spans="1:37" ht="14.25" customHeight="1">
      <c r="A8" s="50" t="str">
        <f>A74</f>
        <v>Décor</v>
      </c>
      <c r="B8" s="51">
        <f t="shared" ref="B8:F8" si="4">B88</f>
        <v>0</v>
      </c>
      <c r="C8" s="51">
        <f t="shared" si="4"/>
        <v>0</v>
      </c>
      <c r="D8" s="52">
        <f t="shared" si="4"/>
        <v>0</v>
      </c>
      <c r="E8" s="52">
        <f t="shared" si="4"/>
        <v>0</v>
      </c>
      <c r="F8" s="52">
        <f t="shared" si="4"/>
        <v>0</v>
      </c>
      <c r="G8" s="44"/>
      <c r="H8" s="44"/>
      <c r="I8" s="44"/>
      <c r="J8" s="44"/>
      <c r="K8" s="44"/>
      <c r="L8" s="44"/>
      <c r="M8" s="44"/>
      <c r="N8" s="44"/>
      <c r="O8" s="44"/>
      <c r="P8" s="44"/>
      <c r="Q8" s="44"/>
      <c r="R8" s="46"/>
      <c r="S8" s="46"/>
      <c r="T8" s="46"/>
      <c r="U8" s="46"/>
      <c r="V8" s="46"/>
      <c r="W8" s="46"/>
      <c r="X8" s="46"/>
      <c r="Y8" s="46"/>
      <c r="Z8" s="46"/>
      <c r="AA8" s="46"/>
      <c r="AB8" s="46"/>
      <c r="AC8" s="46"/>
      <c r="AD8" s="46"/>
      <c r="AE8" s="46"/>
      <c r="AF8" s="46"/>
      <c r="AG8" s="46"/>
      <c r="AH8" s="46"/>
      <c r="AI8" s="46"/>
      <c r="AJ8" s="46"/>
      <c r="AK8" s="46"/>
    </row>
    <row r="9" spans="1:37" ht="14.25" customHeight="1">
      <c r="A9" s="50" t="str">
        <f>A90</f>
        <v>Photography/Video</v>
      </c>
      <c r="B9" s="51">
        <f t="shared" ref="B9:F9" si="5">B97</f>
        <v>0</v>
      </c>
      <c r="C9" s="51">
        <f t="shared" si="5"/>
        <v>0</v>
      </c>
      <c r="D9" s="52">
        <f t="shared" si="5"/>
        <v>0</v>
      </c>
      <c r="E9" s="52">
        <f t="shared" si="5"/>
        <v>0</v>
      </c>
      <c r="F9" s="52">
        <f t="shared" si="5"/>
        <v>0</v>
      </c>
      <c r="G9" s="44"/>
      <c r="H9" s="44"/>
      <c r="I9" s="44"/>
      <c r="J9" s="44"/>
      <c r="K9" s="44"/>
      <c r="L9" s="44"/>
      <c r="M9" s="44"/>
      <c r="N9" s="44"/>
      <c r="O9" s="44"/>
      <c r="P9" s="44"/>
      <c r="Q9" s="44"/>
      <c r="R9" s="46"/>
      <c r="S9" s="46"/>
      <c r="T9" s="46"/>
      <c r="U9" s="46"/>
      <c r="V9" s="46"/>
      <c r="W9" s="46"/>
      <c r="X9" s="46"/>
      <c r="Y9" s="46"/>
      <c r="Z9" s="46"/>
      <c r="AA9" s="46"/>
      <c r="AB9" s="46"/>
      <c r="AC9" s="46"/>
      <c r="AD9" s="46"/>
      <c r="AE9" s="46"/>
      <c r="AF9" s="46"/>
      <c r="AG9" s="46"/>
      <c r="AH9" s="46"/>
      <c r="AI9" s="46"/>
      <c r="AJ9" s="46"/>
      <c r="AK9" s="46"/>
    </row>
    <row r="10" spans="1:37" ht="14.25" customHeight="1">
      <c r="A10" s="50" t="str">
        <f>A99</f>
        <v>Music</v>
      </c>
      <c r="B10" s="51">
        <f t="shared" ref="B10:F10" si="6">B105</f>
        <v>0</v>
      </c>
      <c r="C10" s="51">
        <f t="shared" si="6"/>
        <v>0</v>
      </c>
      <c r="D10" s="52">
        <f t="shared" si="6"/>
        <v>0</v>
      </c>
      <c r="E10" s="52">
        <f t="shared" si="6"/>
        <v>0</v>
      </c>
      <c r="F10" s="52">
        <f t="shared" si="6"/>
        <v>0</v>
      </c>
      <c r="G10" s="44"/>
      <c r="H10" s="44"/>
      <c r="I10" s="44"/>
      <c r="J10" s="44"/>
      <c r="K10" s="44"/>
      <c r="L10" s="44"/>
      <c r="M10" s="44"/>
      <c r="N10" s="44"/>
      <c r="O10" s="44"/>
      <c r="P10" s="44"/>
      <c r="Q10" s="44"/>
      <c r="R10" s="46"/>
      <c r="S10" s="46"/>
      <c r="T10" s="46"/>
      <c r="U10" s="46"/>
      <c r="V10" s="46"/>
      <c r="W10" s="46"/>
      <c r="X10" s="46"/>
      <c r="Y10" s="46"/>
      <c r="Z10" s="46"/>
      <c r="AA10" s="46"/>
      <c r="AB10" s="46"/>
      <c r="AC10" s="46"/>
      <c r="AD10" s="46"/>
      <c r="AE10" s="46"/>
      <c r="AF10" s="46"/>
      <c r="AG10" s="46"/>
      <c r="AH10" s="46"/>
      <c r="AI10" s="46"/>
      <c r="AJ10" s="46"/>
      <c r="AK10" s="46"/>
    </row>
    <row r="11" spans="1:37" ht="14.25" customHeight="1">
      <c r="A11" s="50" t="str">
        <f>A107</f>
        <v>Rehearsal Dinner</v>
      </c>
      <c r="B11" s="51">
        <f t="shared" ref="B11:F11" si="7">B114</f>
        <v>0</v>
      </c>
      <c r="C11" s="51">
        <f t="shared" si="7"/>
        <v>0</v>
      </c>
      <c r="D11" s="52">
        <f t="shared" si="7"/>
        <v>0</v>
      </c>
      <c r="E11" s="52">
        <f t="shared" si="7"/>
        <v>0</v>
      </c>
      <c r="F11" s="52">
        <f t="shared" si="7"/>
        <v>0</v>
      </c>
      <c r="G11" s="44"/>
      <c r="H11" s="44"/>
      <c r="I11" s="44"/>
      <c r="J11" s="44"/>
      <c r="K11" s="44"/>
      <c r="L11" s="44"/>
      <c r="M11" s="44"/>
      <c r="N11" s="44"/>
      <c r="O11" s="44"/>
      <c r="P11" s="44"/>
      <c r="Q11" s="44"/>
      <c r="R11" s="46"/>
      <c r="S11" s="46"/>
      <c r="T11" s="46"/>
      <c r="U11" s="46"/>
      <c r="V11" s="46"/>
      <c r="W11" s="46"/>
      <c r="X11" s="46"/>
      <c r="Y11" s="46"/>
      <c r="Z11" s="46"/>
      <c r="AA11" s="46"/>
      <c r="AB11" s="46"/>
      <c r="AC11" s="46"/>
      <c r="AD11" s="46"/>
      <c r="AE11" s="46"/>
      <c r="AF11" s="46"/>
      <c r="AG11" s="46"/>
      <c r="AH11" s="46"/>
      <c r="AI11" s="46"/>
      <c r="AJ11" s="46"/>
      <c r="AK11" s="46"/>
    </row>
    <row r="12" spans="1:37" ht="14.25" customHeight="1">
      <c r="A12" s="50" t="str">
        <f>A116</f>
        <v>Ceremony</v>
      </c>
      <c r="B12" s="51">
        <f t="shared" ref="B12:F12" si="8">B124</f>
        <v>0</v>
      </c>
      <c r="C12" s="51">
        <f t="shared" si="8"/>
        <v>0</v>
      </c>
      <c r="D12" s="52">
        <f t="shared" si="8"/>
        <v>0</v>
      </c>
      <c r="E12" s="52">
        <f t="shared" si="8"/>
        <v>0</v>
      </c>
      <c r="F12" s="52">
        <f t="shared" si="8"/>
        <v>0</v>
      </c>
      <c r="G12" s="44"/>
      <c r="H12" s="44"/>
      <c r="I12" s="44"/>
      <c r="J12" s="44"/>
      <c r="K12" s="44"/>
      <c r="L12" s="44"/>
      <c r="M12" s="44"/>
      <c r="N12" s="44"/>
      <c r="O12" s="44"/>
      <c r="P12" s="44"/>
      <c r="Q12" s="44"/>
      <c r="R12" s="46"/>
      <c r="S12" s="46"/>
      <c r="T12" s="46"/>
      <c r="U12" s="46"/>
      <c r="V12" s="46"/>
      <c r="W12" s="46"/>
      <c r="X12" s="46"/>
      <c r="Y12" s="46"/>
      <c r="Z12" s="46"/>
      <c r="AA12" s="46"/>
      <c r="AB12" s="46"/>
      <c r="AC12" s="46"/>
      <c r="AD12" s="46"/>
      <c r="AE12" s="46"/>
      <c r="AF12" s="46"/>
      <c r="AG12" s="46"/>
      <c r="AH12" s="46"/>
      <c r="AI12" s="46"/>
      <c r="AJ12" s="46"/>
      <c r="AK12" s="46"/>
    </row>
    <row r="13" spans="1:37" ht="14.25" customHeight="1">
      <c r="A13" s="50" t="str">
        <f>A126</f>
        <v>Reception</v>
      </c>
      <c r="B13" s="48">
        <f t="shared" ref="B13:F13" si="9">B143</f>
        <v>0</v>
      </c>
      <c r="C13" s="48">
        <f t="shared" si="9"/>
        <v>0</v>
      </c>
      <c r="D13" s="49">
        <f t="shared" si="9"/>
        <v>0</v>
      </c>
      <c r="E13" s="49">
        <f t="shared" si="9"/>
        <v>0</v>
      </c>
      <c r="F13" s="49">
        <f t="shared" si="9"/>
        <v>0</v>
      </c>
      <c r="G13" s="44"/>
      <c r="H13" s="44"/>
      <c r="I13" s="44"/>
      <c r="J13" s="44"/>
      <c r="K13" s="44"/>
      <c r="L13" s="44"/>
      <c r="M13" s="44"/>
      <c r="N13" s="44"/>
      <c r="O13" s="44"/>
      <c r="P13" s="44"/>
      <c r="Q13" s="44"/>
      <c r="R13" s="46"/>
      <c r="S13" s="46"/>
      <c r="T13" s="46"/>
      <c r="U13" s="46"/>
      <c r="V13" s="46"/>
      <c r="W13" s="46"/>
      <c r="X13" s="46"/>
      <c r="Y13" s="46"/>
      <c r="Z13" s="46"/>
      <c r="AA13" s="46"/>
      <c r="AB13" s="46"/>
      <c r="AC13" s="46"/>
      <c r="AD13" s="46"/>
      <c r="AE13" s="46"/>
      <c r="AF13" s="46"/>
      <c r="AG13" s="46"/>
      <c r="AH13" s="46"/>
      <c r="AI13" s="46"/>
      <c r="AJ13" s="46"/>
      <c r="AK13" s="46"/>
    </row>
    <row r="14" spans="1:37" ht="14.25" customHeight="1">
      <c r="A14" s="50" t="str">
        <f>A145</f>
        <v>Day-After Brunch</v>
      </c>
      <c r="B14" s="48">
        <f t="shared" ref="B14:F14" si="10">B152</f>
        <v>0</v>
      </c>
      <c r="C14" s="48">
        <f t="shared" si="10"/>
        <v>0</v>
      </c>
      <c r="D14" s="49">
        <f t="shared" si="10"/>
        <v>0</v>
      </c>
      <c r="E14" s="49">
        <f t="shared" si="10"/>
        <v>0</v>
      </c>
      <c r="F14" s="49">
        <f t="shared" si="10"/>
        <v>0</v>
      </c>
      <c r="G14" s="44"/>
      <c r="H14" s="44"/>
      <c r="I14" s="44"/>
      <c r="J14" s="44"/>
      <c r="K14" s="44"/>
      <c r="L14" s="44"/>
      <c r="M14" s="44"/>
      <c r="N14" s="44"/>
      <c r="O14" s="44"/>
      <c r="P14" s="44"/>
      <c r="Q14" s="44"/>
      <c r="R14" s="46"/>
      <c r="S14" s="46"/>
      <c r="T14" s="46"/>
      <c r="U14" s="46"/>
      <c r="V14" s="46"/>
      <c r="W14" s="46"/>
      <c r="X14" s="46"/>
      <c r="Y14" s="46"/>
      <c r="Z14" s="46"/>
      <c r="AA14" s="46"/>
      <c r="AB14" s="46"/>
      <c r="AC14" s="46"/>
      <c r="AD14" s="46"/>
      <c r="AE14" s="46"/>
      <c r="AF14" s="46"/>
      <c r="AG14" s="46"/>
      <c r="AH14" s="46"/>
      <c r="AI14" s="46"/>
      <c r="AJ14" s="46"/>
      <c r="AK14" s="46"/>
    </row>
    <row r="15" spans="1:37" ht="14.25" customHeight="1">
      <c r="A15" s="50" t="str">
        <f>A154</f>
        <v>Stationery</v>
      </c>
      <c r="B15" s="48">
        <f t="shared" ref="B15:F15" si="11">B164</f>
        <v>0</v>
      </c>
      <c r="C15" s="48">
        <f t="shared" si="11"/>
        <v>0</v>
      </c>
      <c r="D15" s="49">
        <f t="shared" si="11"/>
        <v>0</v>
      </c>
      <c r="E15" s="49">
        <f t="shared" si="11"/>
        <v>0</v>
      </c>
      <c r="F15" s="49">
        <f t="shared" si="11"/>
        <v>0</v>
      </c>
      <c r="G15" s="44"/>
      <c r="H15" s="44"/>
      <c r="I15" s="44"/>
      <c r="J15" s="44"/>
      <c r="K15" s="44"/>
      <c r="L15" s="44"/>
      <c r="M15" s="44"/>
      <c r="N15" s="44"/>
      <c r="O15" s="44"/>
      <c r="P15" s="44"/>
      <c r="Q15" s="44"/>
      <c r="R15" s="46"/>
      <c r="S15" s="46"/>
      <c r="T15" s="46"/>
      <c r="U15" s="46"/>
      <c r="V15" s="46"/>
      <c r="W15" s="46"/>
      <c r="X15" s="46"/>
      <c r="Y15" s="46"/>
      <c r="Z15" s="46"/>
      <c r="AA15" s="46"/>
      <c r="AB15" s="46"/>
      <c r="AC15" s="46"/>
      <c r="AD15" s="46"/>
      <c r="AE15" s="46"/>
      <c r="AF15" s="46"/>
      <c r="AG15" s="46"/>
      <c r="AH15" s="46"/>
      <c r="AI15" s="46"/>
      <c r="AJ15" s="46"/>
      <c r="AK15" s="46"/>
    </row>
    <row r="16" spans="1:37" ht="14.25" customHeight="1">
      <c r="A16" s="50" t="str">
        <f>A166</f>
        <v>Rings</v>
      </c>
      <c r="B16" s="48">
        <f t="shared" ref="B16:F16" si="12">B173</f>
        <v>0</v>
      </c>
      <c r="C16" s="48">
        <f t="shared" si="12"/>
        <v>0</v>
      </c>
      <c r="D16" s="49">
        <f t="shared" si="12"/>
        <v>0</v>
      </c>
      <c r="E16" s="49">
        <f t="shared" si="12"/>
        <v>0</v>
      </c>
      <c r="F16" s="49">
        <f t="shared" si="12"/>
        <v>0</v>
      </c>
      <c r="G16" s="44"/>
      <c r="H16" s="44"/>
      <c r="I16" s="44"/>
      <c r="J16" s="44"/>
      <c r="K16" s="44"/>
      <c r="L16" s="44"/>
      <c r="M16" s="44"/>
      <c r="N16" s="44"/>
      <c r="O16" s="44"/>
      <c r="P16" s="44"/>
      <c r="Q16" s="44"/>
      <c r="R16" s="46"/>
      <c r="S16" s="46"/>
      <c r="T16" s="46"/>
      <c r="U16" s="46"/>
      <c r="V16" s="46"/>
      <c r="W16" s="46"/>
      <c r="X16" s="46"/>
      <c r="Y16" s="46"/>
      <c r="Z16" s="46"/>
      <c r="AA16" s="46"/>
      <c r="AB16" s="46"/>
      <c r="AC16" s="46"/>
      <c r="AD16" s="46"/>
      <c r="AE16" s="46"/>
      <c r="AF16" s="46"/>
      <c r="AG16" s="46"/>
      <c r="AH16" s="46"/>
      <c r="AI16" s="46"/>
      <c r="AJ16" s="46"/>
      <c r="AK16" s="46"/>
    </row>
    <row r="17" spans="1:37" ht="14.25" customHeight="1">
      <c r="A17" s="50" t="str">
        <f>A175</f>
        <v>Favors and Gifts</v>
      </c>
      <c r="B17" s="48">
        <f t="shared" ref="B17:F17" si="13">B185</f>
        <v>0</v>
      </c>
      <c r="C17" s="48">
        <f t="shared" si="13"/>
        <v>0</v>
      </c>
      <c r="D17" s="49">
        <f t="shared" si="13"/>
        <v>0</v>
      </c>
      <c r="E17" s="49">
        <f t="shared" si="13"/>
        <v>0</v>
      </c>
      <c r="F17" s="49">
        <f t="shared" si="13"/>
        <v>0</v>
      </c>
      <c r="G17" s="44"/>
      <c r="H17" s="44"/>
      <c r="I17" s="44"/>
      <c r="J17" s="44"/>
      <c r="K17" s="44"/>
      <c r="L17" s="44"/>
      <c r="M17" s="44"/>
      <c r="N17" s="44"/>
      <c r="O17" s="44"/>
      <c r="P17" s="44"/>
      <c r="Q17" s="44"/>
      <c r="R17" s="46"/>
      <c r="S17" s="46"/>
      <c r="T17" s="46"/>
      <c r="U17" s="46"/>
      <c r="V17" s="46"/>
      <c r="W17" s="46"/>
      <c r="X17" s="46"/>
      <c r="Y17" s="46"/>
      <c r="Z17" s="46"/>
      <c r="AA17" s="46"/>
      <c r="AB17" s="46"/>
      <c r="AC17" s="46"/>
      <c r="AD17" s="46"/>
      <c r="AE17" s="46"/>
      <c r="AF17" s="46"/>
      <c r="AG17" s="46"/>
      <c r="AH17" s="46"/>
      <c r="AI17" s="46"/>
      <c r="AJ17" s="46"/>
      <c r="AK17" s="46"/>
    </row>
    <row r="18" spans="1:37" ht="14.25" customHeight="1">
      <c r="A18" s="53" t="str">
        <f>A187</f>
        <v>Miscellaneous</v>
      </c>
      <c r="B18" s="54">
        <f t="shared" ref="B18:F18" si="14">B195</f>
        <v>0</v>
      </c>
      <c r="C18" s="54">
        <f t="shared" si="14"/>
        <v>0</v>
      </c>
      <c r="D18" s="55">
        <f t="shared" si="14"/>
        <v>0</v>
      </c>
      <c r="E18" s="55">
        <f t="shared" si="14"/>
        <v>0</v>
      </c>
      <c r="F18" s="55">
        <f t="shared" si="14"/>
        <v>0</v>
      </c>
      <c r="G18" s="44"/>
      <c r="H18" s="44"/>
      <c r="I18" s="44"/>
      <c r="J18" s="44"/>
      <c r="K18" s="44"/>
      <c r="L18" s="44"/>
      <c r="M18" s="44"/>
      <c r="N18" s="44"/>
      <c r="O18" s="44"/>
      <c r="P18" s="44"/>
      <c r="Q18" s="44"/>
      <c r="R18" s="46"/>
      <c r="S18" s="46"/>
      <c r="T18" s="46"/>
      <c r="U18" s="46"/>
      <c r="V18" s="46"/>
      <c r="W18" s="46"/>
      <c r="X18" s="46"/>
      <c r="Y18" s="46"/>
      <c r="Z18" s="46"/>
      <c r="AA18" s="46"/>
      <c r="AB18" s="46"/>
      <c r="AC18" s="46"/>
      <c r="AD18" s="46"/>
      <c r="AE18" s="46"/>
      <c r="AF18" s="46"/>
      <c r="AG18" s="46"/>
      <c r="AH18" s="46"/>
      <c r="AI18" s="46"/>
      <c r="AJ18" s="46"/>
      <c r="AK18" s="46"/>
    </row>
    <row r="19" spans="1:37" ht="14.25" customHeight="1">
      <c r="A19" s="56" t="s">
        <v>62</v>
      </c>
      <c r="B19" s="57">
        <f t="shared" ref="B19:F19" si="15">SUM(B4:B18)</f>
        <v>0</v>
      </c>
      <c r="C19" s="57">
        <f t="shared" si="15"/>
        <v>0</v>
      </c>
      <c r="D19" s="57">
        <f t="shared" si="15"/>
        <v>0</v>
      </c>
      <c r="E19" s="57">
        <f t="shared" si="15"/>
        <v>0</v>
      </c>
      <c r="F19" s="57">
        <f t="shared" si="15"/>
        <v>0</v>
      </c>
      <c r="G19" s="58"/>
      <c r="H19" s="58"/>
      <c r="I19" s="58"/>
      <c r="J19" s="58"/>
      <c r="K19" s="58"/>
      <c r="L19" s="58"/>
      <c r="M19" s="58"/>
      <c r="N19" s="58"/>
      <c r="O19" s="58"/>
      <c r="P19" s="58"/>
      <c r="Q19" s="58"/>
    </row>
    <row r="20" spans="1:37" ht="14.25" customHeight="1">
      <c r="A20" s="9"/>
      <c r="B20" s="59"/>
      <c r="C20" s="59"/>
      <c r="D20" s="59"/>
      <c r="E20" s="59"/>
      <c r="F20" s="59"/>
      <c r="G20" s="59"/>
      <c r="H20" s="59"/>
      <c r="I20" s="59"/>
      <c r="J20" s="59"/>
      <c r="K20" s="58"/>
      <c r="L20" s="58"/>
      <c r="M20" s="58"/>
      <c r="N20" s="58"/>
      <c r="O20" s="58"/>
      <c r="P20" s="58"/>
      <c r="Q20" s="58"/>
    </row>
    <row r="21" spans="1:37" ht="14.25" customHeight="1">
      <c r="A21" s="266" t="s">
        <v>74</v>
      </c>
      <c r="B21" s="267"/>
      <c r="C21" s="267"/>
      <c r="D21" s="267"/>
      <c r="E21" s="267"/>
      <c r="F21" s="267"/>
      <c r="G21" s="267"/>
      <c r="H21" s="267"/>
      <c r="I21" s="267"/>
      <c r="J21" s="268"/>
      <c r="L21" s="269" t="s">
        <v>75</v>
      </c>
      <c r="M21" s="270"/>
      <c r="N21" s="270"/>
      <c r="O21" s="270"/>
      <c r="P21" s="270"/>
      <c r="Q21" s="271"/>
    </row>
    <row r="22" spans="1:37" ht="14.25" customHeight="1">
      <c r="A22" s="60"/>
      <c r="B22" s="61" t="s">
        <v>69</v>
      </c>
      <c r="C22" s="43" t="s">
        <v>70</v>
      </c>
      <c r="D22" s="43" t="s">
        <v>71</v>
      </c>
      <c r="E22" s="43" t="s">
        <v>72</v>
      </c>
      <c r="F22" s="43" t="s">
        <v>73</v>
      </c>
      <c r="G22" s="43" t="s">
        <v>76</v>
      </c>
      <c r="H22" s="43" t="s">
        <v>77</v>
      </c>
      <c r="I22" s="43" t="s">
        <v>78</v>
      </c>
      <c r="J22" s="43" t="s">
        <v>79</v>
      </c>
      <c r="K22" s="62"/>
      <c r="L22" s="43" t="s">
        <v>80</v>
      </c>
      <c r="M22" s="43" t="s">
        <v>81</v>
      </c>
      <c r="N22" s="43" t="s">
        <v>82</v>
      </c>
      <c r="O22" s="43" t="s">
        <v>83</v>
      </c>
      <c r="P22" s="43" t="s">
        <v>84</v>
      </c>
      <c r="Q22" s="43" t="s">
        <v>85</v>
      </c>
      <c r="R22" s="46"/>
      <c r="S22" s="46"/>
      <c r="T22" s="46"/>
      <c r="U22" s="46"/>
      <c r="V22" s="46"/>
      <c r="W22" s="46"/>
      <c r="X22" s="46"/>
      <c r="Y22" s="46"/>
      <c r="Z22" s="46"/>
      <c r="AA22" s="46"/>
      <c r="AB22" s="46"/>
      <c r="AC22" s="46"/>
      <c r="AD22" s="46"/>
      <c r="AE22" s="46"/>
      <c r="AF22" s="46"/>
      <c r="AG22" s="46"/>
      <c r="AH22" s="46"/>
      <c r="AI22" s="46"/>
      <c r="AJ22" s="46"/>
      <c r="AK22" s="46"/>
    </row>
    <row r="23" spans="1:37" ht="14.25" customHeight="1">
      <c r="A23" s="264" t="s">
        <v>86</v>
      </c>
      <c r="B23" s="265"/>
      <c r="C23" s="265"/>
      <c r="D23" s="265"/>
      <c r="E23" s="265"/>
      <c r="F23" s="265"/>
      <c r="G23" s="265"/>
      <c r="H23" s="265"/>
      <c r="I23" s="265"/>
      <c r="J23" s="265"/>
      <c r="K23" s="9"/>
      <c r="L23" s="9"/>
      <c r="M23" s="9"/>
      <c r="N23" s="9"/>
      <c r="O23" s="9"/>
      <c r="P23" s="9"/>
      <c r="Q23" s="63"/>
    </row>
    <row r="24" spans="1:37" ht="14.25" customHeight="1">
      <c r="A24" s="64" t="s">
        <v>87</v>
      </c>
      <c r="B24" s="65">
        <v>0</v>
      </c>
      <c r="C24" s="65">
        <v>0</v>
      </c>
      <c r="D24" s="66">
        <f t="shared" ref="D24:D35" si="16">B24-C24</f>
        <v>0</v>
      </c>
      <c r="E24" s="65">
        <v>0</v>
      </c>
      <c r="F24" s="66">
        <f t="shared" ref="F24:F35" si="17">E24-C24</f>
        <v>0</v>
      </c>
      <c r="G24" s="2"/>
      <c r="H24" s="65"/>
      <c r="I24" s="2"/>
      <c r="J24" s="65"/>
      <c r="K24" s="67"/>
      <c r="L24" s="65"/>
      <c r="M24" s="65"/>
      <c r="N24" s="68"/>
      <c r="O24" s="65"/>
      <c r="P24" s="65"/>
      <c r="Q24" s="65"/>
    </row>
    <row r="25" spans="1:37" ht="14.25" customHeight="1">
      <c r="A25" s="64" t="s">
        <v>88</v>
      </c>
      <c r="B25" s="65">
        <v>0</v>
      </c>
      <c r="C25" s="65">
        <v>0</v>
      </c>
      <c r="D25" s="66">
        <f t="shared" si="16"/>
        <v>0</v>
      </c>
      <c r="E25" s="65">
        <v>0</v>
      </c>
      <c r="F25" s="66">
        <f t="shared" si="17"/>
        <v>0</v>
      </c>
      <c r="G25" s="2"/>
      <c r="H25" s="65">
        <v>0</v>
      </c>
      <c r="I25" s="2"/>
      <c r="J25" s="65"/>
      <c r="K25" s="67"/>
      <c r="L25" s="65"/>
      <c r="M25" s="65"/>
      <c r="N25" s="68"/>
      <c r="O25" s="65"/>
      <c r="P25" s="65"/>
      <c r="Q25" s="65"/>
    </row>
    <row r="26" spans="1:37" ht="14.25" customHeight="1">
      <c r="A26" s="64" t="s">
        <v>89</v>
      </c>
      <c r="B26" s="65">
        <v>0</v>
      </c>
      <c r="C26" s="65">
        <v>0</v>
      </c>
      <c r="D26" s="66">
        <f t="shared" si="16"/>
        <v>0</v>
      </c>
      <c r="E26" s="65">
        <v>0</v>
      </c>
      <c r="F26" s="66">
        <f t="shared" si="17"/>
        <v>0</v>
      </c>
      <c r="G26" s="2"/>
      <c r="H26" s="65">
        <v>0</v>
      </c>
      <c r="I26" s="2"/>
      <c r="J26" s="65"/>
      <c r="K26" s="67"/>
      <c r="L26" s="65"/>
      <c r="M26" s="65"/>
      <c r="N26" s="68"/>
      <c r="O26" s="65"/>
      <c r="P26" s="65"/>
      <c r="Q26" s="65"/>
    </row>
    <row r="27" spans="1:37" ht="14.25" customHeight="1">
      <c r="A27" s="64" t="s">
        <v>90</v>
      </c>
      <c r="B27" s="65">
        <v>0</v>
      </c>
      <c r="C27" s="65">
        <v>0</v>
      </c>
      <c r="D27" s="66">
        <f t="shared" si="16"/>
        <v>0</v>
      </c>
      <c r="E27" s="65">
        <v>0</v>
      </c>
      <c r="F27" s="66">
        <f t="shared" si="17"/>
        <v>0</v>
      </c>
      <c r="G27" s="2"/>
      <c r="H27" s="65">
        <v>0</v>
      </c>
      <c r="I27" s="2"/>
      <c r="J27" s="65"/>
      <c r="K27" s="67"/>
      <c r="L27" s="65"/>
      <c r="M27" s="65"/>
      <c r="N27" s="68"/>
      <c r="O27" s="65"/>
      <c r="P27" s="65"/>
      <c r="Q27" s="65"/>
    </row>
    <row r="28" spans="1:37" ht="14.25" customHeight="1">
      <c r="A28" s="64" t="s">
        <v>91</v>
      </c>
      <c r="B28" s="65">
        <v>0</v>
      </c>
      <c r="C28" s="65">
        <v>0</v>
      </c>
      <c r="D28" s="66">
        <f t="shared" si="16"/>
        <v>0</v>
      </c>
      <c r="E28" s="65">
        <v>0</v>
      </c>
      <c r="F28" s="66">
        <f t="shared" si="17"/>
        <v>0</v>
      </c>
      <c r="G28" s="69"/>
      <c r="H28" s="65">
        <v>0</v>
      </c>
      <c r="I28" s="69"/>
      <c r="J28" s="70"/>
      <c r="K28" s="71"/>
      <c r="L28" s="70"/>
      <c r="M28" s="70"/>
      <c r="N28" s="68"/>
      <c r="O28" s="70"/>
      <c r="P28" s="70"/>
      <c r="Q28" s="70"/>
    </row>
    <row r="29" spans="1:37" ht="14.25" customHeight="1">
      <c r="A29" s="64" t="s">
        <v>92</v>
      </c>
      <c r="B29" s="65">
        <v>0</v>
      </c>
      <c r="C29" s="65">
        <v>0</v>
      </c>
      <c r="D29" s="66">
        <f t="shared" si="16"/>
        <v>0</v>
      </c>
      <c r="E29" s="65">
        <v>0</v>
      </c>
      <c r="F29" s="66">
        <f t="shared" si="17"/>
        <v>0</v>
      </c>
      <c r="G29" s="69"/>
      <c r="H29" s="65">
        <v>0</v>
      </c>
      <c r="I29" s="69"/>
      <c r="J29" s="70"/>
      <c r="K29" s="71"/>
      <c r="L29" s="70"/>
      <c r="M29" s="70"/>
      <c r="N29" s="68"/>
      <c r="O29" s="70"/>
      <c r="P29" s="70"/>
      <c r="Q29" s="70"/>
    </row>
    <row r="30" spans="1:37" ht="14.25" customHeight="1">
      <c r="A30" s="64" t="s">
        <v>93</v>
      </c>
      <c r="B30" s="65">
        <v>0</v>
      </c>
      <c r="C30" s="65">
        <v>0</v>
      </c>
      <c r="D30" s="66">
        <f t="shared" si="16"/>
        <v>0</v>
      </c>
      <c r="E30" s="65">
        <v>0</v>
      </c>
      <c r="F30" s="66">
        <f t="shared" si="17"/>
        <v>0</v>
      </c>
      <c r="G30" s="69"/>
      <c r="H30" s="65">
        <v>0</v>
      </c>
      <c r="I30" s="69"/>
      <c r="J30" s="70"/>
      <c r="K30" s="71"/>
      <c r="L30" s="70"/>
      <c r="M30" s="70"/>
      <c r="N30" s="68"/>
      <c r="O30" s="70"/>
      <c r="P30" s="70"/>
      <c r="Q30" s="70"/>
    </row>
    <row r="31" spans="1:37" ht="14.25" customHeight="1">
      <c r="A31" s="64" t="s">
        <v>94</v>
      </c>
      <c r="B31" s="65">
        <v>0</v>
      </c>
      <c r="C31" s="65">
        <v>0</v>
      </c>
      <c r="D31" s="66">
        <f t="shared" si="16"/>
        <v>0</v>
      </c>
      <c r="E31" s="65">
        <v>0</v>
      </c>
      <c r="F31" s="66">
        <f t="shared" si="17"/>
        <v>0</v>
      </c>
      <c r="G31" s="69"/>
      <c r="H31" s="65">
        <v>0</v>
      </c>
      <c r="I31" s="69"/>
      <c r="J31" s="70"/>
      <c r="K31" s="71"/>
      <c r="L31" s="70"/>
      <c r="M31" s="70"/>
      <c r="N31" s="68"/>
      <c r="O31" s="70"/>
      <c r="P31" s="70"/>
      <c r="Q31" s="70"/>
    </row>
    <row r="32" spans="1:37" ht="14.25" customHeight="1">
      <c r="A32" s="64" t="s">
        <v>95</v>
      </c>
      <c r="B32" s="65">
        <v>0</v>
      </c>
      <c r="C32" s="65">
        <v>0</v>
      </c>
      <c r="D32" s="66">
        <f t="shared" si="16"/>
        <v>0</v>
      </c>
      <c r="E32" s="65">
        <v>0</v>
      </c>
      <c r="F32" s="66">
        <f t="shared" si="17"/>
        <v>0</v>
      </c>
      <c r="G32" s="69"/>
      <c r="H32" s="65">
        <v>0</v>
      </c>
      <c r="I32" s="69"/>
      <c r="J32" s="70"/>
      <c r="K32" s="71"/>
      <c r="L32" s="70"/>
      <c r="M32" s="70"/>
      <c r="N32" s="68"/>
      <c r="O32" s="70"/>
      <c r="P32" s="70"/>
      <c r="Q32" s="70"/>
    </row>
    <row r="33" spans="1:37" ht="14.25" customHeight="1">
      <c r="A33" s="64"/>
      <c r="B33" s="65">
        <v>0</v>
      </c>
      <c r="C33" s="65">
        <v>0</v>
      </c>
      <c r="D33" s="66">
        <f t="shared" si="16"/>
        <v>0</v>
      </c>
      <c r="E33" s="65">
        <v>0</v>
      </c>
      <c r="F33" s="66">
        <f t="shared" si="17"/>
        <v>0</v>
      </c>
      <c r="G33" s="69"/>
      <c r="H33" s="65">
        <v>0</v>
      </c>
      <c r="I33" s="69"/>
      <c r="J33" s="70"/>
      <c r="K33" s="71"/>
      <c r="L33" s="70"/>
      <c r="M33" s="70"/>
      <c r="N33" s="68"/>
      <c r="O33" s="70"/>
      <c r="P33" s="70"/>
      <c r="Q33" s="70"/>
    </row>
    <row r="34" spans="1:37" ht="14.25" customHeight="1">
      <c r="A34" s="64"/>
      <c r="B34" s="65">
        <v>0</v>
      </c>
      <c r="C34" s="65">
        <v>0</v>
      </c>
      <c r="D34" s="66">
        <f t="shared" si="16"/>
        <v>0</v>
      </c>
      <c r="E34" s="70">
        <v>0</v>
      </c>
      <c r="F34" s="66">
        <f t="shared" si="17"/>
        <v>0</v>
      </c>
      <c r="G34" s="69"/>
      <c r="H34" s="65">
        <v>0</v>
      </c>
      <c r="I34" s="69"/>
      <c r="J34" s="70"/>
      <c r="K34" s="71"/>
      <c r="L34" s="70"/>
      <c r="M34" s="70"/>
      <c r="N34" s="68"/>
      <c r="O34" s="70"/>
      <c r="P34" s="70"/>
      <c r="Q34" s="70"/>
    </row>
    <row r="35" spans="1:37" ht="14.25" customHeight="1">
      <c r="A35" s="72"/>
      <c r="B35" s="73">
        <v>0</v>
      </c>
      <c r="C35" s="74">
        <v>0</v>
      </c>
      <c r="D35" s="66">
        <f t="shared" si="16"/>
        <v>0</v>
      </c>
      <c r="E35" s="73">
        <v>0</v>
      </c>
      <c r="F35" s="66">
        <f t="shared" si="17"/>
        <v>0</v>
      </c>
      <c r="G35" s="75"/>
      <c r="H35" s="65">
        <v>0</v>
      </c>
      <c r="I35" s="75"/>
      <c r="J35" s="73"/>
      <c r="K35" s="71"/>
      <c r="L35" s="73"/>
      <c r="M35" s="73"/>
      <c r="N35" s="68"/>
      <c r="O35" s="73"/>
      <c r="P35" s="73"/>
      <c r="Q35" s="73"/>
    </row>
    <row r="36" spans="1:37" ht="14.25" customHeight="1">
      <c r="A36" s="76" t="s">
        <v>96</v>
      </c>
      <c r="B36" s="77">
        <f t="shared" ref="B36:F36" si="18">SUM(B24:B35)</f>
        <v>0</v>
      </c>
      <c r="C36" s="77">
        <f t="shared" si="18"/>
        <v>0</v>
      </c>
      <c r="D36" s="77">
        <f t="shared" si="18"/>
        <v>0</v>
      </c>
      <c r="E36" s="77">
        <f t="shared" si="18"/>
        <v>0</v>
      </c>
      <c r="F36" s="77">
        <f t="shared" si="18"/>
        <v>0</v>
      </c>
      <c r="G36" s="77"/>
      <c r="H36" s="77">
        <f>SUM(H24:H35)</f>
        <v>0</v>
      </c>
      <c r="I36" s="77"/>
      <c r="J36" s="77"/>
      <c r="K36" s="67"/>
      <c r="L36" s="77"/>
      <c r="M36" s="77"/>
      <c r="N36" s="77"/>
      <c r="O36" s="77"/>
      <c r="P36" s="77"/>
      <c r="Q36" s="77"/>
    </row>
    <row r="37" spans="1:37" ht="14.25" customHeight="1">
      <c r="A37" s="60"/>
      <c r="B37" s="61" t="s">
        <v>69</v>
      </c>
      <c r="C37" s="43" t="s">
        <v>70</v>
      </c>
      <c r="D37" s="43" t="s">
        <v>71</v>
      </c>
      <c r="E37" s="43" t="s">
        <v>72</v>
      </c>
      <c r="F37" s="43" t="s">
        <v>73</v>
      </c>
      <c r="G37" s="43" t="s">
        <v>76</v>
      </c>
      <c r="H37" s="43" t="s">
        <v>77</v>
      </c>
      <c r="I37" s="43" t="s">
        <v>78</v>
      </c>
      <c r="J37" s="43" t="s">
        <v>79</v>
      </c>
      <c r="K37" s="62"/>
      <c r="L37" s="43" t="s">
        <v>80</v>
      </c>
      <c r="M37" s="43" t="s">
        <v>81</v>
      </c>
      <c r="N37" s="43" t="s">
        <v>82</v>
      </c>
      <c r="O37" s="43" t="s">
        <v>83</v>
      </c>
      <c r="P37" s="43" t="s">
        <v>84</v>
      </c>
      <c r="Q37" s="43" t="s">
        <v>85</v>
      </c>
      <c r="R37" s="46"/>
      <c r="S37" s="46"/>
      <c r="T37" s="46"/>
      <c r="U37" s="46"/>
      <c r="V37" s="46"/>
      <c r="W37" s="46"/>
      <c r="X37" s="46"/>
      <c r="Y37" s="46"/>
      <c r="Z37" s="46"/>
      <c r="AA37" s="46"/>
      <c r="AB37" s="46"/>
      <c r="AC37" s="46"/>
      <c r="AD37" s="46"/>
      <c r="AE37" s="46"/>
      <c r="AF37" s="46"/>
      <c r="AG37" s="46"/>
      <c r="AH37" s="46"/>
      <c r="AI37" s="46"/>
      <c r="AJ37" s="46"/>
      <c r="AK37" s="46"/>
    </row>
    <row r="38" spans="1:37" ht="14.25" customHeight="1">
      <c r="A38" s="264" t="s">
        <v>97</v>
      </c>
      <c r="B38" s="265"/>
      <c r="C38" s="265"/>
      <c r="D38" s="265"/>
      <c r="E38" s="265"/>
      <c r="F38" s="265"/>
      <c r="G38" s="265"/>
      <c r="H38" s="265"/>
      <c r="I38" s="265"/>
      <c r="J38" s="265"/>
      <c r="K38" s="9"/>
      <c r="L38" s="9"/>
      <c r="M38" s="9"/>
      <c r="N38" s="9"/>
      <c r="O38" s="9"/>
      <c r="P38" s="9"/>
      <c r="Q38" s="63"/>
    </row>
    <row r="39" spans="1:37" ht="14.25" customHeight="1">
      <c r="A39" s="64" t="s">
        <v>98</v>
      </c>
      <c r="B39" s="65">
        <v>0</v>
      </c>
      <c r="C39" s="65">
        <v>0</v>
      </c>
      <c r="D39" s="66">
        <f t="shared" ref="D39:D45" si="19">B39-C39</f>
        <v>0</v>
      </c>
      <c r="E39" s="65">
        <v>0</v>
      </c>
      <c r="F39" s="66">
        <f t="shared" ref="F39:F45" si="20">E39-C39</f>
        <v>0</v>
      </c>
      <c r="G39" s="69"/>
      <c r="H39" s="65">
        <v>0</v>
      </c>
      <c r="I39" s="69"/>
      <c r="J39" s="65"/>
      <c r="K39" s="67"/>
      <c r="L39" s="65"/>
      <c r="M39" s="65"/>
      <c r="N39" s="68"/>
      <c r="O39" s="65"/>
      <c r="P39" s="65"/>
      <c r="Q39" s="65"/>
    </row>
    <row r="40" spans="1:37" ht="14.25" customHeight="1">
      <c r="A40" s="64" t="s">
        <v>99</v>
      </c>
      <c r="B40" s="65">
        <v>0</v>
      </c>
      <c r="C40" s="65">
        <v>0</v>
      </c>
      <c r="D40" s="66">
        <f t="shared" si="19"/>
        <v>0</v>
      </c>
      <c r="E40" s="65">
        <v>0</v>
      </c>
      <c r="F40" s="66">
        <f t="shared" si="20"/>
        <v>0</v>
      </c>
      <c r="G40" s="69"/>
      <c r="H40" s="65">
        <v>0</v>
      </c>
      <c r="I40" s="69"/>
      <c r="J40" s="65"/>
      <c r="K40" s="67"/>
      <c r="L40" s="65"/>
      <c r="M40" s="65"/>
      <c r="N40" s="68"/>
      <c r="O40" s="65"/>
      <c r="P40" s="65"/>
      <c r="Q40" s="65"/>
    </row>
    <row r="41" spans="1:37" ht="14.25" customHeight="1">
      <c r="A41" s="64" t="s">
        <v>100</v>
      </c>
      <c r="B41" s="65">
        <v>0</v>
      </c>
      <c r="C41" s="65">
        <v>0</v>
      </c>
      <c r="D41" s="66">
        <f t="shared" si="19"/>
        <v>0</v>
      </c>
      <c r="E41" s="65">
        <v>0</v>
      </c>
      <c r="F41" s="66">
        <f t="shared" si="20"/>
        <v>0</v>
      </c>
      <c r="G41" s="75"/>
      <c r="H41" s="65">
        <v>0</v>
      </c>
      <c r="I41" s="75"/>
      <c r="J41" s="65"/>
      <c r="K41" s="67"/>
      <c r="L41" s="65"/>
      <c r="M41" s="65"/>
      <c r="N41" s="68"/>
      <c r="O41" s="65"/>
      <c r="P41" s="65"/>
      <c r="Q41" s="65"/>
    </row>
    <row r="42" spans="1:37" ht="14.25" customHeight="1">
      <c r="A42" s="64" t="s">
        <v>101</v>
      </c>
      <c r="B42" s="65">
        <v>0</v>
      </c>
      <c r="C42" s="65">
        <v>0</v>
      </c>
      <c r="D42" s="66">
        <f t="shared" si="19"/>
        <v>0</v>
      </c>
      <c r="E42" s="65">
        <v>0</v>
      </c>
      <c r="F42" s="66">
        <f t="shared" si="20"/>
        <v>0</v>
      </c>
      <c r="G42" s="69"/>
      <c r="H42" s="65">
        <v>0</v>
      </c>
      <c r="I42" s="69"/>
      <c r="J42" s="65"/>
      <c r="K42" s="67"/>
      <c r="L42" s="65"/>
      <c r="M42" s="65"/>
      <c r="N42" s="68"/>
      <c r="O42" s="65"/>
      <c r="P42" s="65"/>
      <c r="Q42" s="65"/>
    </row>
    <row r="43" spans="1:37" ht="14.25" customHeight="1">
      <c r="A43" s="64"/>
      <c r="B43" s="65">
        <v>0</v>
      </c>
      <c r="C43" s="65">
        <v>0</v>
      </c>
      <c r="D43" s="66">
        <f t="shared" si="19"/>
        <v>0</v>
      </c>
      <c r="E43" s="65">
        <v>0</v>
      </c>
      <c r="F43" s="66">
        <f t="shared" si="20"/>
        <v>0</v>
      </c>
      <c r="G43" s="69"/>
      <c r="H43" s="65">
        <v>0</v>
      </c>
      <c r="I43" s="69"/>
      <c r="J43" s="65"/>
      <c r="K43" s="67"/>
      <c r="L43" s="65"/>
      <c r="M43" s="65"/>
      <c r="N43" s="68"/>
      <c r="O43" s="65"/>
      <c r="P43" s="65"/>
      <c r="Q43" s="65"/>
    </row>
    <row r="44" spans="1:37" ht="14.25" customHeight="1">
      <c r="A44" s="64"/>
      <c r="B44" s="65">
        <v>0</v>
      </c>
      <c r="C44" s="65">
        <v>0</v>
      </c>
      <c r="D44" s="66">
        <f t="shared" si="19"/>
        <v>0</v>
      </c>
      <c r="E44" s="73">
        <v>0</v>
      </c>
      <c r="F44" s="66">
        <f t="shared" si="20"/>
        <v>0</v>
      </c>
      <c r="G44" s="75"/>
      <c r="H44" s="65">
        <v>0</v>
      </c>
      <c r="I44" s="75"/>
      <c r="J44" s="65"/>
      <c r="K44" s="67"/>
      <c r="L44" s="65"/>
      <c r="M44" s="65"/>
      <c r="N44" s="68"/>
      <c r="O44" s="65"/>
      <c r="P44" s="65"/>
      <c r="Q44" s="65"/>
      <c r="S44" s="78"/>
      <c r="T44" s="78"/>
      <c r="U44" s="78"/>
      <c r="V44" s="78"/>
      <c r="W44" s="78"/>
      <c r="X44" s="78"/>
      <c r="Y44" s="78"/>
    </row>
    <row r="45" spans="1:37" ht="14.25" customHeight="1">
      <c r="A45" s="72"/>
      <c r="B45" s="74">
        <v>0</v>
      </c>
      <c r="C45" s="74">
        <v>0</v>
      </c>
      <c r="D45" s="66">
        <f t="shared" si="19"/>
        <v>0</v>
      </c>
      <c r="E45" s="70">
        <v>0</v>
      </c>
      <c r="F45" s="66">
        <f t="shared" si="20"/>
        <v>0</v>
      </c>
      <c r="G45" s="69"/>
      <c r="H45" s="65">
        <v>0</v>
      </c>
      <c r="I45" s="69"/>
      <c r="J45" s="74"/>
      <c r="K45" s="67"/>
      <c r="L45" s="74"/>
      <c r="M45" s="74"/>
      <c r="N45" s="68"/>
      <c r="O45" s="74"/>
      <c r="P45" s="74"/>
      <c r="Q45" s="74"/>
      <c r="S45" s="78"/>
      <c r="T45" s="78"/>
      <c r="U45" s="78"/>
      <c r="V45" s="78"/>
      <c r="W45" s="78"/>
      <c r="X45" s="78"/>
      <c r="Y45" s="78"/>
    </row>
    <row r="46" spans="1:37" ht="14.25" customHeight="1">
      <c r="A46" s="76" t="s">
        <v>96</v>
      </c>
      <c r="B46" s="77">
        <f t="shared" ref="B46:F46" si="21">SUM(B39:B45)</f>
        <v>0</v>
      </c>
      <c r="C46" s="77">
        <f t="shared" si="21"/>
        <v>0</v>
      </c>
      <c r="D46" s="77">
        <f t="shared" si="21"/>
        <v>0</v>
      </c>
      <c r="E46" s="77">
        <f t="shared" si="21"/>
        <v>0</v>
      </c>
      <c r="F46" s="77">
        <f t="shared" si="21"/>
        <v>0</v>
      </c>
      <c r="G46" s="77"/>
      <c r="H46" s="77">
        <f>SUM(H39:H45)</f>
        <v>0</v>
      </c>
      <c r="I46" s="77"/>
      <c r="J46" s="77"/>
      <c r="K46" s="67"/>
      <c r="L46" s="77"/>
      <c r="M46" s="77"/>
      <c r="N46" s="77"/>
      <c r="O46" s="77"/>
      <c r="P46" s="77"/>
      <c r="Q46" s="77"/>
      <c r="S46" s="78"/>
      <c r="T46" s="78"/>
      <c r="U46" s="78"/>
      <c r="V46" s="78"/>
      <c r="W46" s="78"/>
      <c r="X46" s="78"/>
      <c r="Y46" s="78"/>
    </row>
    <row r="47" spans="1:37" ht="14.25" customHeight="1">
      <c r="A47" s="60"/>
      <c r="B47" s="61" t="s">
        <v>69</v>
      </c>
      <c r="C47" s="43" t="s">
        <v>70</v>
      </c>
      <c r="D47" s="43" t="s">
        <v>71</v>
      </c>
      <c r="E47" s="43" t="s">
        <v>72</v>
      </c>
      <c r="F47" s="43" t="s">
        <v>73</v>
      </c>
      <c r="G47" s="43" t="s">
        <v>76</v>
      </c>
      <c r="H47" s="43" t="s">
        <v>77</v>
      </c>
      <c r="I47" s="43" t="s">
        <v>78</v>
      </c>
      <c r="J47" s="43" t="s">
        <v>79</v>
      </c>
      <c r="K47" s="62"/>
      <c r="L47" s="43" t="s">
        <v>80</v>
      </c>
      <c r="M47" s="43" t="s">
        <v>81</v>
      </c>
      <c r="N47" s="43" t="s">
        <v>82</v>
      </c>
      <c r="O47" s="43" t="s">
        <v>83</v>
      </c>
      <c r="P47" s="43" t="s">
        <v>84</v>
      </c>
      <c r="Q47" s="43" t="s">
        <v>85</v>
      </c>
      <c r="R47" s="46"/>
      <c r="S47" s="46"/>
      <c r="T47" s="46"/>
      <c r="U47" s="46"/>
      <c r="V47" s="46"/>
      <c r="W47" s="46"/>
      <c r="X47" s="46"/>
      <c r="Y47" s="46"/>
      <c r="Z47" s="46"/>
      <c r="AA47" s="46"/>
      <c r="AB47" s="46"/>
      <c r="AC47" s="46"/>
      <c r="AD47" s="46"/>
      <c r="AE47" s="46"/>
      <c r="AF47" s="46"/>
      <c r="AG47" s="46"/>
      <c r="AH47" s="46"/>
      <c r="AI47" s="46"/>
      <c r="AJ47" s="46"/>
      <c r="AK47" s="46"/>
    </row>
    <row r="48" spans="1:37" ht="14.25" customHeight="1">
      <c r="A48" s="264" t="s">
        <v>102</v>
      </c>
      <c r="B48" s="265"/>
      <c r="C48" s="265"/>
      <c r="D48" s="265"/>
      <c r="E48" s="265"/>
      <c r="F48" s="265"/>
      <c r="G48" s="265"/>
      <c r="H48" s="265"/>
      <c r="I48" s="265"/>
      <c r="J48" s="265"/>
      <c r="K48" s="9"/>
      <c r="L48" s="9"/>
      <c r="M48" s="9"/>
      <c r="N48" s="9"/>
      <c r="O48" s="9"/>
      <c r="P48" s="9"/>
      <c r="Q48" s="63"/>
    </row>
    <row r="49" spans="1:37" ht="14.25" customHeight="1">
      <c r="A49" s="64" t="s">
        <v>103</v>
      </c>
      <c r="B49" s="65">
        <v>0</v>
      </c>
      <c r="C49" s="65">
        <v>0</v>
      </c>
      <c r="D49" s="66">
        <f t="shared" ref="D49:D59" si="22">B49-C49</f>
        <v>0</v>
      </c>
      <c r="E49" s="65">
        <v>0</v>
      </c>
      <c r="F49" s="66">
        <f t="shared" ref="F49:F59" si="23">E49-C49</f>
        <v>0</v>
      </c>
      <c r="G49" s="69"/>
      <c r="H49" s="65">
        <v>0</v>
      </c>
      <c r="I49" s="69"/>
      <c r="J49" s="65"/>
      <c r="K49" s="67"/>
      <c r="L49" s="65"/>
      <c r="M49" s="65"/>
      <c r="N49" s="68"/>
      <c r="O49" s="65"/>
      <c r="P49" s="65"/>
      <c r="Q49" s="65"/>
    </row>
    <row r="50" spans="1:37" ht="14.25" customHeight="1">
      <c r="A50" s="64" t="s">
        <v>104</v>
      </c>
      <c r="B50" s="65">
        <v>0</v>
      </c>
      <c r="C50" s="65">
        <v>0</v>
      </c>
      <c r="D50" s="66">
        <f t="shared" si="22"/>
        <v>0</v>
      </c>
      <c r="E50" s="65">
        <v>0</v>
      </c>
      <c r="F50" s="66">
        <f t="shared" si="23"/>
        <v>0</v>
      </c>
      <c r="G50" s="75"/>
      <c r="H50" s="65">
        <v>0</v>
      </c>
      <c r="I50" s="75"/>
      <c r="J50" s="65"/>
      <c r="K50" s="67"/>
      <c r="L50" s="65"/>
      <c r="M50" s="65"/>
      <c r="N50" s="68"/>
      <c r="O50" s="65"/>
      <c r="P50" s="65"/>
      <c r="Q50" s="65"/>
    </row>
    <row r="51" spans="1:37" ht="14.25" customHeight="1">
      <c r="A51" s="64" t="s">
        <v>105</v>
      </c>
      <c r="B51" s="65">
        <v>0</v>
      </c>
      <c r="C51" s="65">
        <v>0</v>
      </c>
      <c r="D51" s="66">
        <f t="shared" si="22"/>
        <v>0</v>
      </c>
      <c r="E51" s="65">
        <v>0</v>
      </c>
      <c r="F51" s="66">
        <f t="shared" si="23"/>
        <v>0</v>
      </c>
      <c r="G51" s="69"/>
      <c r="H51" s="65">
        <v>0</v>
      </c>
      <c r="I51" s="69"/>
      <c r="J51" s="74"/>
      <c r="K51" s="67"/>
      <c r="L51" s="65"/>
      <c r="M51" s="65"/>
      <c r="N51" s="68"/>
      <c r="O51" s="65"/>
      <c r="P51" s="65"/>
      <c r="Q51" s="65"/>
    </row>
    <row r="52" spans="1:37" ht="14.25" customHeight="1">
      <c r="A52" s="64" t="s">
        <v>106</v>
      </c>
      <c r="B52" s="65">
        <v>0</v>
      </c>
      <c r="C52" s="65">
        <v>0</v>
      </c>
      <c r="D52" s="66">
        <f t="shared" si="22"/>
        <v>0</v>
      </c>
      <c r="E52" s="65">
        <v>0</v>
      </c>
      <c r="F52" s="66">
        <f t="shared" si="23"/>
        <v>0</v>
      </c>
      <c r="G52" s="69"/>
      <c r="H52" s="65">
        <v>0</v>
      </c>
      <c r="I52" s="69"/>
      <c r="J52" s="65"/>
      <c r="K52" s="67"/>
      <c r="L52" s="65"/>
      <c r="M52" s="65"/>
      <c r="N52" s="68"/>
      <c r="O52" s="65"/>
      <c r="P52" s="65"/>
      <c r="Q52" s="65"/>
      <c r="S52" s="78"/>
      <c r="T52" s="78"/>
      <c r="U52" s="78"/>
      <c r="V52" s="78"/>
      <c r="W52" s="78"/>
      <c r="X52" s="78"/>
      <c r="Y52" s="78"/>
    </row>
    <row r="53" spans="1:37" ht="14.25" customHeight="1">
      <c r="A53" s="64" t="s">
        <v>107</v>
      </c>
      <c r="B53" s="65">
        <v>0</v>
      </c>
      <c r="C53" s="65">
        <v>0</v>
      </c>
      <c r="D53" s="66">
        <f t="shared" si="22"/>
        <v>0</v>
      </c>
      <c r="E53" s="65">
        <v>0</v>
      </c>
      <c r="F53" s="66">
        <f t="shared" si="23"/>
        <v>0</v>
      </c>
      <c r="G53" s="75"/>
      <c r="H53" s="65">
        <v>0</v>
      </c>
      <c r="I53" s="75"/>
      <c r="J53" s="65"/>
      <c r="K53" s="67"/>
      <c r="L53" s="65"/>
      <c r="M53" s="65"/>
      <c r="N53" s="68"/>
      <c r="O53" s="65"/>
      <c r="P53" s="65"/>
      <c r="Q53" s="65"/>
      <c r="S53" s="78"/>
      <c r="T53" s="78"/>
      <c r="U53" s="78"/>
      <c r="V53" s="78"/>
      <c r="W53" s="78"/>
      <c r="X53" s="78"/>
      <c r="Y53" s="78"/>
    </row>
    <row r="54" spans="1:37" ht="14.25" customHeight="1">
      <c r="A54" s="64" t="s">
        <v>108</v>
      </c>
      <c r="B54" s="65">
        <v>0</v>
      </c>
      <c r="C54" s="65">
        <v>0</v>
      </c>
      <c r="D54" s="66">
        <f t="shared" si="22"/>
        <v>0</v>
      </c>
      <c r="E54" s="70">
        <v>0</v>
      </c>
      <c r="F54" s="66">
        <f t="shared" si="23"/>
        <v>0</v>
      </c>
      <c r="G54" s="69"/>
      <c r="H54" s="65">
        <v>0</v>
      </c>
      <c r="I54" s="69"/>
      <c r="J54" s="74"/>
      <c r="K54" s="67"/>
      <c r="L54" s="65"/>
      <c r="M54" s="65"/>
      <c r="N54" s="68"/>
      <c r="O54" s="65"/>
      <c r="P54" s="65"/>
      <c r="Q54" s="65"/>
      <c r="S54" s="78"/>
      <c r="T54" s="78"/>
      <c r="U54" s="78"/>
      <c r="V54" s="78"/>
      <c r="W54" s="78"/>
      <c r="X54" s="78"/>
      <c r="Y54" s="78"/>
    </row>
    <row r="55" spans="1:37" ht="14.25" customHeight="1">
      <c r="A55" s="64" t="s">
        <v>109</v>
      </c>
      <c r="B55" s="65">
        <v>0</v>
      </c>
      <c r="C55" s="65">
        <v>0</v>
      </c>
      <c r="D55" s="66">
        <f t="shared" si="22"/>
        <v>0</v>
      </c>
      <c r="E55" s="70">
        <v>0</v>
      </c>
      <c r="F55" s="66">
        <f t="shared" si="23"/>
        <v>0</v>
      </c>
      <c r="G55" s="69"/>
      <c r="H55" s="65">
        <v>0</v>
      </c>
      <c r="I55" s="69"/>
      <c r="J55" s="65"/>
      <c r="K55" s="67"/>
      <c r="L55" s="65"/>
      <c r="M55" s="65"/>
      <c r="N55" s="68"/>
      <c r="O55" s="65"/>
      <c r="P55" s="65"/>
      <c r="Q55" s="65"/>
      <c r="S55" s="78"/>
      <c r="T55" s="78"/>
      <c r="U55" s="78"/>
      <c r="V55" s="78"/>
      <c r="W55" s="78"/>
      <c r="X55" s="78"/>
      <c r="Y55" s="78"/>
    </row>
    <row r="56" spans="1:37" ht="14.25" customHeight="1">
      <c r="A56" s="64" t="s">
        <v>110</v>
      </c>
      <c r="B56" s="65">
        <v>0</v>
      </c>
      <c r="C56" s="65">
        <v>0</v>
      </c>
      <c r="D56" s="66">
        <f t="shared" si="22"/>
        <v>0</v>
      </c>
      <c r="E56" s="73">
        <v>0</v>
      </c>
      <c r="F56" s="66">
        <f t="shared" si="23"/>
        <v>0</v>
      </c>
      <c r="G56" s="75"/>
      <c r="H56" s="65">
        <v>0</v>
      </c>
      <c r="I56" s="75"/>
      <c r="J56" s="65"/>
      <c r="K56" s="67"/>
      <c r="L56" s="65"/>
      <c r="M56" s="65"/>
      <c r="N56" s="68"/>
      <c r="O56" s="65"/>
      <c r="P56" s="65"/>
      <c r="Q56" s="65"/>
      <c r="S56" s="78"/>
      <c r="T56" s="78"/>
      <c r="U56" s="78"/>
      <c r="V56" s="78"/>
      <c r="W56" s="78"/>
      <c r="X56" s="78"/>
      <c r="Y56" s="78"/>
    </row>
    <row r="57" spans="1:37" ht="14.25" customHeight="1">
      <c r="A57" s="64"/>
      <c r="B57" s="65">
        <v>0</v>
      </c>
      <c r="C57" s="65">
        <v>0</v>
      </c>
      <c r="D57" s="66">
        <f t="shared" si="22"/>
        <v>0</v>
      </c>
      <c r="E57" s="70">
        <v>0</v>
      </c>
      <c r="F57" s="66">
        <f t="shared" si="23"/>
        <v>0</v>
      </c>
      <c r="G57" s="69"/>
      <c r="H57" s="65">
        <v>0</v>
      </c>
      <c r="I57" s="69"/>
      <c r="J57" s="74"/>
      <c r="K57" s="67"/>
      <c r="L57" s="65"/>
      <c r="M57" s="65"/>
      <c r="N57" s="68"/>
      <c r="O57" s="65"/>
      <c r="P57" s="65"/>
      <c r="Q57" s="65"/>
      <c r="S57" s="78"/>
      <c r="T57" s="78"/>
      <c r="U57" s="78"/>
      <c r="V57" s="78"/>
      <c r="W57" s="78"/>
      <c r="X57" s="78"/>
      <c r="Y57" s="78"/>
    </row>
    <row r="58" spans="1:37" ht="14.25" customHeight="1">
      <c r="A58" s="64"/>
      <c r="B58" s="65">
        <v>0</v>
      </c>
      <c r="C58" s="65">
        <v>0</v>
      </c>
      <c r="D58" s="66">
        <f t="shared" si="22"/>
        <v>0</v>
      </c>
      <c r="E58" s="70">
        <v>0</v>
      </c>
      <c r="F58" s="66">
        <f t="shared" si="23"/>
        <v>0</v>
      </c>
      <c r="G58" s="69"/>
      <c r="H58" s="65">
        <v>0</v>
      </c>
      <c r="I58" s="69"/>
      <c r="J58" s="65"/>
      <c r="K58" s="67"/>
      <c r="L58" s="65"/>
      <c r="M58" s="65"/>
      <c r="N58" s="68"/>
      <c r="O58" s="65"/>
      <c r="P58" s="65"/>
      <c r="Q58" s="65"/>
      <c r="S58" s="78"/>
      <c r="T58" s="78"/>
      <c r="U58" s="78"/>
      <c r="V58" s="78"/>
      <c r="W58" s="78"/>
      <c r="X58" s="78"/>
      <c r="Y58" s="78"/>
    </row>
    <row r="59" spans="1:37" ht="14.25" customHeight="1">
      <c r="A59" s="72"/>
      <c r="B59" s="65">
        <v>0</v>
      </c>
      <c r="C59" s="65">
        <v>0</v>
      </c>
      <c r="D59" s="66">
        <f t="shared" si="22"/>
        <v>0</v>
      </c>
      <c r="E59" s="73">
        <v>0</v>
      </c>
      <c r="F59" s="66">
        <f t="shared" si="23"/>
        <v>0</v>
      </c>
      <c r="G59" s="75"/>
      <c r="H59" s="65">
        <v>0</v>
      </c>
      <c r="I59" s="75"/>
      <c r="J59" s="65"/>
      <c r="K59" s="67"/>
      <c r="L59" s="74"/>
      <c r="M59" s="74"/>
      <c r="N59" s="68"/>
      <c r="O59" s="74"/>
      <c r="P59" s="74"/>
      <c r="Q59" s="74"/>
      <c r="S59" s="78"/>
      <c r="T59" s="78"/>
      <c r="U59" s="78"/>
      <c r="V59" s="78"/>
      <c r="W59" s="78"/>
      <c r="X59" s="78"/>
      <c r="Y59" s="78"/>
    </row>
    <row r="60" spans="1:37" ht="14.25" customHeight="1">
      <c r="A60" s="76" t="s">
        <v>96</v>
      </c>
      <c r="B60" s="77">
        <f t="shared" ref="B60:F60" si="24">SUM(B49:B59)</f>
        <v>0</v>
      </c>
      <c r="C60" s="77">
        <f t="shared" si="24"/>
        <v>0</v>
      </c>
      <c r="D60" s="77">
        <f t="shared" si="24"/>
        <v>0</v>
      </c>
      <c r="E60" s="77">
        <f t="shared" si="24"/>
        <v>0</v>
      </c>
      <c r="F60" s="77">
        <f t="shared" si="24"/>
        <v>0</v>
      </c>
      <c r="G60" s="77"/>
      <c r="H60" s="77">
        <f>SUM(H49:H59)</f>
        <v>0</v>
      </c>
      <c r="I60" s="77"/>
      <c r="J60" s="77"/>
      <c r="K60" s="67"/>
      <c r="L60" s="77"/>
      <c r="M60" s="77"/>
      <c r="N60" s="77"/>
      <c r="O60" s="77"/>
      <c r="P60" s="77"/>
      <c r="Q60" s="77"/>
      <c r="S60" s="78"/>
      <c r="T60" s="78"/>
      <c r="U60" s="78"/>
      <c r="V60" s="78"/>
      <c r="W60" s="78"/>
      <c r="X60" s="78"/>
      <c r="Y60" s="78"/>
    </row>
    <row r="61" spans="1:37" ht="14.25" customHeight="1">
      <c r="A61" s="60"/>
      <c r="B61" s="61" t="s">
        <v>69</v>
      </c>
      <c r="C61" s="43" t="s">
        <v>70</v>
      </c>
      <c r="D61" s="43" t="s">
        <v>71</v>
      </c>
      <c r="E61" s="43" t="s">
        <v>72</v>
      </c>
      <c r="F61" s="43" t="s">
        <v>73</v>
      </c>
      <c r="G61" s="43" t="s">
        <v>76</v>
      </c>
      <c r="H61" s="43" t="s">
        <v>77</v>
      </c>
      <c r="I61" s="43" t="s">
        <v>78</v>
      </c>
      <c r="J61" s="43" t="s">
        <v>79</v>
      </c>
      <c r="K61" s="62"/>
      <c r="L61" s="43" t="s">
        <v>80</v>
      </c>
      <c r="M61" s="43" t="s">
        <v>81</v>
      </c>
      <c r="N61" s="43" t="s">
        <v>82</v>
      </c>
      <c r="O61" s="43" t="s">
        <v>83</v>
      </c>
      <c r="P61" s="43" t="s">
        <v>84</v>
      </c>
      <c r="Q61" s="43" t="s">
        <v>85</v>
      </c>
      <c r="R61" s="46"/>
      <c r="S61" s="46"/>
      <c r="T61" s="46"/>
      <c r="U61" s="46"/>
      <c r="V61" s="46"/>
      <c r="W61" s="46"/>
      <c r="X61" s="46"/>
      <c r="Y61" s="46"/>
      <c r="Z61" s="46"/>
      <c r="AA61" s="46"/>
      <c r="AB61" s="46"/>
      <c r="AC61" s="46"/>
      <c r="AD61" s="46"/>
      <c r="AE61" s="46"/>
      <c r="AF61" s="46"/>
      <c r="AG61" s="46"/>
      <c r="AH61" s="46"/>
      <c r="AI61" s="46"/>
      <c r="AJ61" s="46"/>
      <c r="AK61" s="46"/>
    </row>
    <row r="62" spans="1:37" ht="14.25" customHeight="1">
      <c r="A62" s="264" t="s">
        <v>111</v>
      </c>
      <c r="B62" s="265"/>
      <c r="C62" s="265"/>
      <c r="D62" s="265"/>
      <c r="E62" s="265"/>
      <c r="F62" s="265"/>
      <c r="G62" s="265"/>
      <c r="H62" s="265"/>
      <c r="I62" s="265"/>
      <c r="J62" s="265"/>
      <c r="K62" s="9"/>
      <c r="L62" s="9"/>
      <c r="M62" s="9"/>
      <c r="N62" s="9"/>
      <c r="O62" s="9"/>
      <c r="P62" s="9"/>
      <c r="Q62" s="63"/>
    </row>
    <row r="63" spans="1:37" ht="14.25" customHeight="1">
      <c r="A63" s="64" t="s">
        <v>112</v>
      </c>
      <c r="B63" s="65">
        <v>0</v>
      </c>
      <c r="C63" s="65">
        <v>0</v>
      </c>
      <c r="D63" s="66">
        <f t="shared" ref="D63:D71" si="25">B63-C63</f>
        <v>0</v>
      </c>
      <c r="E63" s="65">
        <v>0</v>
      </c>
      <c r="F63" s="66">
        <f t="shared" ref="F63:F71" si="26">E63-C63</f>
        <v>0</v>
      </c>
      <c r="G63" s="69"/>
      <c r="H63" s="65">
        <v>0</v>
      </c>
      <c r="I63" s="69"/>
      <c r="J63" s="74"/>
      <c r="K63" s="67"/>
      <c r="L63" s="65"/>
      <c r="M63" s="65"/>
      <c r="N63" s="68"/>
      <c r="O63" s="65"/>
      <c r="P63" s="65"/>
      <c r="Q63" s="65"/>
    </row>
    <row r="64" spans="1:37" ht="14.25" customHeight="1">
      <c r="A64" s="64" t="s">
        <v>113</v>
      </c>
      <c r="B64" s="65">
        <v>0</v>
      </c>
      <c r="C64" s="65">
        <v>0</v>
      </c>
      <c r="D64" s="66">
        <f t="shared" si="25"/>
        <v>0</v>
      </c>
      <c r="E64" s="65">
        <v>0</v>
      </c>
      <c r="F64" s="66">
        <f t="shared" si="26"/>
        <v>0</v>
      </c>
      <c r="G64" s="69"/>
      <c r="H64" s="65">
        <v>0</v>
      </c>
      <c r="I64" s="69"/>
      <c r="J64" s="65"/>
      <c r="K64" s="67"/>
      <c r="L64" s="65"/>
      <c r="M64" s="65"/>
      <c r="N64" s="68"/>
      <c r="O64" s="65"/>
      <c r="P64" s="65"/>
      <c r="Q64" s="65"/>
    </row>
    <row r="65" spans="1:37" ht="14.25" customHeight="1">
      <c r="A65" s="64" t="s">
        <v>114</v>
      </c>
      <c r="B65" s="65">
        <v>0</v>
      </c>
      <c r="C65" s="65">
        <v>0</v>
      </c>
      <c r="D65" s="66">
        <f t="shared" si="25"/>
        <v>0</v>
      </c>
      <c r="E65" s="65">
        <v>0</v>
      </c>
      <c r="F65" s="66">
        <f t="shared" si="26"/>
        <v>0</v>
      </c>
      <c r="G65" s="75"/>
      <c r="H65" s="65">
        <v>0</v>
      </c>
      <c r="I65" s="75"/>
      <c r="J65" s="65"/>
      <c r="K65" s="67"/>
      <c r="L65" s="65"/>
      <c r="M65" s="65"/>
      <c r="N65" s="68"/>
      <c r="O65" s="65"/>
      <c r="P65" s="65"/>
      <c r="Q65" s="65"/>
    </row>
    <row r="66" spans="1:37" ht="14.25" customHeight="1">
      <c r="A66" s="64" t="s">
        <v>115</v>
      </c>
      <c r="B66" s="65">
        <v>0</v>
      </c>
      <c r="C66" s="65">
        <v>0</v>
      </c>
      <c r="D66" s="66">
        <f t="shared" si="25"/>
        <v>0</v>
      </c>
      <c r="E66" s="65">
        <v>0</v>
      </c>
      <c r="F66" s="66">
        <f t="shared" si="26"/>
        <v>0</v>
      </c>
      <c r="G66" s="69"/>
      <c r="H66" s="65">
        <v>0</v>
      </c>
      <c r="I66" s="69"/>
      <c r="J66" s="65"/>
      <c r="K66" s="67"/>
      <c r="L66" s="65"/>
      <c r="M66" s="65"/>
      <c r="N66" s="68"/>
      <c r="O66" s="65"/>
      <c r="P66" s="65"/>
      <c r="Q66" s="65"/>
    </row>
    <row r="67" spans="1:37" ht="14.25" customHeight="1">
      <c r="A67" s="64" t="s">
        <v>116</v>
      </c>
      <c r="B67" s="65">
        <v>0</v>
      </c>
      <c r="C67" s="65">
        <v>0</v>
      </c>
      <c r="D67" s="66">
        <f t="shared" si="25"/>
        <v>0</v>
      </c>
      <c r="E67" s="65">
        <v>0</v>
      </c>
      <c r="F67" s="66">
        <f t="shared" si="26"/>
        <v>0</v>
      </c>
      <c r="G67" s="75"/>
      <c r="H67" s="65">
        <v>0</v>
      </c>
      <c r="I67" s="75"/>
      <c r="J67" s="65"/>
      <c r="K67" s="67"/>
      <c r="L67" s="65"/>
      <c r="M67" s="65"/>
      <c r="N67" s="68"/>
      <c r="O67" s="65"/>
      <c r="P67" s="65"/>
      <c r="Q67" s="65"/>
    </row>
    <row r="68" spans="1:37" ht="14.25" customHeight="1">
      <c r="A68" s="64" t="s">
        <v>117</v>
      </c>
      <c r="B68" s="65">
        <v>0</v>
      </c>
      <c r="C68" s="65">
        <v>0</v>
      </c>
      <c r="D68" s="66">
        <f t="shared" si="25"/>
        <v>0</v>
      </c>
      <c r="E68" s="70">
        <v>0</v>
      </c>
      <c r="F68" s="66">
        <f t="shared" si="26"/>
        <v>0</v>
      </c>
      <c r="G68" s="69"/>
      <c r="H68" s="65">
        <v>0</v>
      </c>
      <c r="I68" s="69"/>
      <c r="J68" s="65"/>
      <c r="K68" s="67"/>
      <c r="L68" s="65"/>
      <c r="M68" s="65"/>
      <c r="N68" s="68"/>
      <c r="O68" s="65"/>
      <c r="P68" s="65"/>
      <c r="Q68" s="65"/>
    </row>
    <row r="69" spans="1:37" ht="14.25" customHeight="1">
      <c r="A69" s="64"/>
      <c r="B69" s="65">
        <v>0</v>
      </c>
      <c r="C69" s="65">
        <v>0</v>
      </c>
      <c r="D69" s="66">
        <f t="shared" si="25"/>
        <v>0</v>
      </c>
      <c r="E69" s="73">
        <v>0</v>
      </c>
      <c r="F69" s="66">
        <f t="shared" si="26"/>
        <v>0</v>
      </c>
      <c r="G69" s="75"/>
      <c r="H69" s="65">
        <v>0</v>
      </c>
      <c r="I69" s="75"/>
      <c r="J69" s="65"/>
      <c r="K69" s="67"/>
      <c r="L69" s="65"/>
      <c r="M69" s="65"/>
      <c r="N69" s="68"/>
      <c r="O69" s="65"/>
      <c r="P69" s="65"/>
      <c r="Q69" s="65"/>
    </row>
    <row r="70" spans="1:37" ht="14.25" customHeight="1">
      <c r="A70" s="64"/>
      <c r="B70" s="65">
        <v>0</v>
      </c>
      <c r="C70" s="65">
        <v>0</v>
      </c>
      <c r="D70" s="66">
        <f t="shared" si="25"/>
        <v>0</v>
      </c>
      <c r="E70" s="70">
        <v>0</v>
      </c>
      <c r="F70" s="66">
        <f t="shared" si="26"/>
        <v>0</v>
      </c>
      <c r="G70" s="69"/>
      <c r="H70" s="65">
        <v>0</v>
      </c>
      <c r="I70" s="69"/>
      <c r="J70" s="65"/>
      <c r="K70" s="67"/>
      <c r="L70" s="65"/>
      <c r="M70" s="65"/>
      <c r="N70" s="68"/>
      <c r="O70" s="65"/>
      <c r="P70" s="65"/>
      <c r="Q70" s="65"/>
    </row>
    <row r="71" spans="1:37" ht="14.25" customHeight="1">
      <c r="A71" s="72"/>
      <c r="B71" s="65">
        <v>0</v>
      </c>
      <c r="C71" s="65">
        <v>0</v>
      </c>
      <c r="D71" s="66">
        <f t="shared" si="25"/>
        <v>0</v>
      </c>
      <c r="E71" s="73">
        <v>0</v>
      </c>
      <c r="F71" s="66">
        <f t="shared" si="26"/>
        <v>0</v>
      </c>
      <c r="G71" s="75"/>
      <c r="H71" s="65">
        <v>0</v>
      </c>
      <c r="I71" s="75"/>
      <c r="J71" s="65"/>
      <c r="K71" s="67"/>
      <c r="L71" s="74"/>
      <c r="M71" s="74"/>
      <c r="N71" s="68"/>
      <c r="O71" s="74"/>
      <c r="P71" s="74"/>
      <c r="Q71" s="74"/>
    </row>
    <row r="72" spans="1:37" ht="14.25" customHeight="1" outlineLevel="1">
      <c r="A72" s="76" t="s">
        <v>96</v>
      </c>
      <c r="B72" s="77">
        <f t="shared" ref="B72:F72" si="27">SUM(B63:B71)</f>
        <v>0</v>
      </c>
      <c r="C72" s="77">
        <f t="shared" si="27"/>
        <v>0</v>
      </c>
      <c r="D72" s="77">
        <f t="shared" si="27"/>
        <v>0</v>
      </c>
      <c r="E72" s="77">
        <f t="shared" si="27"/>
        <v>0</v>
      </c>
      <c r="F72" s="77">
        <f t="shared" si="27"/>
        <v>0</v>
      </c>
      <c r="G72" s="77"/>
      <c r="H72" s="77">
        <f>SUM(H63:H71)</f>
        <v>0</v>
      </c>
      <c r="I72" s="77"/>
      <c r="J72" s="77"/>
      <c r="K72" s="67"/>
      <c r="L72" s="77"/>
      <c r="M72" s="77"/>
      <c r="N72" s="77"/>
      <c r="O72" s="77"/>
      <c r="P72" s="77"/>
      <c r="Q72" s="77"/>
    </row>
    <row r="73" spans="1:37" ht="14.25" customHeight="1">
      <c r="A73" s="60"/>
      <c r="B73" s="61" t="s">
        <v>69</v>
      </c>
      <c r="C73" s="43" t="s">
        <v>70</v>
      </c>
      <c r="D73" s="43" t="s">
        <v>71</v>
      </c>
      <c r="E73" s="43" t="s">
        <v>72</v>
      </c>
      <c r="F73" s="43" t="s">
        <v>73</v>
      </c>
      <c r="G73" s="43" t="s">
        <v>76</v>
      </c>
      <c r="H73" s="43" t="s">
        <v>77</v>
      </c>
      <c r="I73" s="43" t="s">
        <v>78</v>
      </c>
      <c r="J73" s="43" t="s">
        <v>79</v>
      </c>
      <c r="K73" s="62"/>
      <c r="L73" s="43" t="s">
        <v>80</v>
      </c>
      <c r="M73" s="43" t="s">
        <v>81</v>
      </c>
      <c r="N73" s="43" t="s">
        <v>82</v>
      </c>
      <c r="O73" s="43" t="s">
        <v>83</v>
      </c>
      <c r="P73" s="43" t="s">
        <v>84</v>
      </c>
      <c r="Q73" s="43" t="s">
        <v>85</v>
      </c>
      <c r="R73" s="46"/>
      <c r="S73" s="46"/>
      <c r="T73" s="46"/>
      <c r="U73" s="46"/>
      <c r="V73" s="46"/>
      <c r="W73" s="46"/>
      <c r="X73" s="46"/>
      <c r="Y73" s="46"/>
      <c r="Z73" s="46"/>
      <c r="AA73" s="46"/>
      <c r="AB73" s="46"/>
      <c r="AC73" s="46"/>
      <c r="AD73" s="46"/>
      <c r="AE73" s="46"/>
      <c r="AF73" s="46"/>
      <c r="AG73" s="46"/>
      <c r="AH73" s="46"/>
      <c r="AI73" s="46"/>
      <c r="AJ73" s="46"/>
      <c r="AK73" s="46"/>
    </row>
    <row r="74" spans="1:37" ht="14.25" customHeight="1">
      <c r="A74" s="264" t="s">
        <v>118</v>
      </c>
      <c r="B74" s="265"/>
      <c r="C74" s="265"/>
      <c r="D74" s="265"/>
      <c r="E74" s="265"/>
      <c r="F74" s="265"/>
      <c r="G74" s="265"/>
      <c r="H74" s="265"/>
      <c r="I74" s="265"/>
      <c r="J74" s="265"/>
      <c r="K74" s="9"/>
      <c r="L74" s="9"/>
      <c r="M74" s="9"/>
      <c r="N74" s="9"/>
      <c r="O74" s="9"/>
      <c r="P74" s="9"/>
      <c r="Q74" s="63"/>
    </row>
    <row r="75" spans="1:37" ht="14.25" customHeight="1">
      <c r="A75" s="64" t="s">
        <v>119</v>
      </c>
      <c r="B75" s="65">
        <v>0</v>
      </c>
      <c r="C75" s="65">
        <v>0</v>
      </c>
      <c r="D75" s="66">
        <f t="shared" ref="D75:D87" si="28">B75-C75</f>
        <v>0</v>
      </c>
      <c r="E75" s="73">
        <v>0</v>
      </c>
      <c r="F75" s="66">
        <f t="shared" ref="F75:F87" si="29">E75-C75</f>
        <v>0</v>
      </c>
      <c r="G75" s="75"/>
      <c r="H75" s="65">
        <v>0</v>
      </c>
      <c r="I75" s="75"/>
      <c r="J75" s="65"/>
      <c r="K75" s="67"/>
      <c r="L75" s="65"/>
      <c r="M75" s="65"/>
      <c r="N75" s="68"/>
      <c r="O75" s="65"/>
      <c r="P75" s="65"/>
      <c r="Q75" s="65"/>
    </row>
    <row r="76" spans="1:37" ht="14.25" customHeight="1">
      <c r="A76" s="64" t="s">
        <v>120</v>
      </c>
      <c r="B76" s="65">
        <v>0</v>
      </c>
      <c r="C76" s="65">
        <v>0</v>
      </c>
      <c r="D76" s="66">
        <f t="shared" si="28"/>
        <v>0</v>
      </c>
      <c r="E76" s="70">
        <v>0</v>
      </c>
      <c r="F76" s="66">
        <f t="shared" si="29"/>
        <v>0</v>
      </c>
      <c r="G76" s="69"/>
      <c r="H76" s="65">
        <v>0</v>
      </c>
      <c r="I76" s="69"/>
      <c r="J76" s="65"/>
      <c r="K76" s="67"/>
      <c r="L76" s="65"/>
      <c r="M76" s="65"/>
      <c r="N76" s="68"/>
      <c r="O76" s="65"/>
      <c r="P76" s="65"/>
      <c r="Q76" s="65"/>
    </row>
    <row r="77" spans="1:37" ht="14.25" customHeight="1">
      <c r="A77" s="64" t="s">
        <v>121</v>
      </c>
      <c r="B77" s="65">
        <v>0</v>
      </c>
      <c r="C77" s="65">
        <v>0</v>
      </c>
      <c r="D77" s="66">
        <f t="shared" si="28"/>
        <v>0</v>
      </c>
      <c r="E77" s="73">
        <v>0</v>
      </c>
      <c r="F77" s="66">
        <f t="shared" si="29"/>
        <v>0</v>
      </c>
      <c r="G77" s="75"/>
      <c r="H77" s="65">
        <v>0</v>
      </c>
      <c r="I77" s="75"/>
      <c r="J77" s="65"/>
      <c r="K77" s="67"/>
      <c r="L77" s="65"/>
      <c r="M77" s="65"/>
      <c r="N77" s="68"/>
      <c r="O77" s="65"/>
      <c r="P77" s="65"/>
      <c r="Q77" s="65"/>
    </row>
    <row r="78" spans="1:37" ht="14.25" customHeight="1">
      <c r="A78" s="64" t="s">
        <v>122</v>
      </c>
      <c r="B78" s="65">
        <v>0</v>
      </c>
      <c r="C78" s="65">
        <v>0</v>
      </c>
      <c r="D78" s="66">
        <f t="shared" si="28"/>
        <v>0</v>
      </c>
      <c r="E78" s="65">
        <v>0</v>
      </c>
      <c r="F78" s="66">
        <f t="shared" si="29"/>
        <v>0</v>
      </c>
      <c r="G78" s="75"/>
      <c r="H78" s="65">
        <v>0</v>
      </c>
      <c r="I78" s="75"/>
      <c r="J78" s="65"/>
      <c r="K78" s="67"/>
      <c r="L78" s="65"/>
      <c r="M78" s="65"/>
      <c r="N78" s="68"/>
      <c r="O78" s="65"/>
      <c r="P78" s="65"/>
      <c r="Q78" s="65"/>
    </row>
    <row r="79" spans="1:37" ht="14.25" customHeight="1">
      <c r="A79" s="64" t="s">
        <v>123</v>
      </c>
      <c r="B79" s="65">
        <v>0</v>
      </c>
      <c r="C79" s="65">
        <v>0</v>
      </c>
      <c r="D79" s="66">
        <f t="shared" si="28"/>
        <v>0</v>
      </c>
      <c r="E79" s="65">
        <v>0</v>
      </c>
      <c r="F79" s="66">
        <f t="shared" si="29"/>
        <v>0</v>
      </c>
      <c r="G79" s="69"/>
      <c r="H79" s="65">
        <v>0</v>
      </c>
      <c r="I79" s="69"/>
      <c r="J79" s="65"/>
      <c r="K79" s="67"/>
      <c r="L79" s="65"/>
      <c r="M79" s="65"/>
      <c r="N79" s="68"/>
      <c r="O79" s="65"/>
      <c r="P79" s="65"/>
      <c r="Q79" s="65"/>
    </row>
    <row r="80" spans="1:37" ht="14.25" customHeight="1">
      <c r="A80" s="64" t="s">
        <v>124</v>
      </c>
      <c r="B80" s="65">
        <v>0</v>
      </c>
      <c r="C80" s="65">
        <v>0</v>
      </c>
      <c r="D80" s="66">
        <f t="shared" si="28"/>
        <v>0</v>
      </c>
      <c r="E80" s="65">
        <v>0</v>
      </c>
      <c r="F80" s="66">
        <f t="shared" si="29"/>
        <v>0</v>
      </c>
      <c r="G80" s="75"/>
      <c r="H80" s="65">
        <v>0</v>
      </c>
      <c r="I80" s="75"/>
      <c r="J80" s="65"/>
      <c r="K80" s="67"/>
      <c r="L80" s="65"/>
      <c r="M80" s="65"/>
      <c r="N80" s="68"/>
      <c r="O80" s="65"/>
      <c r="P80" s="65"/>
      <c r="Q80" s="65"/>
    </row>
    <row r="81" spans="1:37" ht="14.25" customHeight="1">
      <c r="A81" s="64" t="s">
        <v>125</v>
      </c>
      <c r="B81" s="65">
        <v>0</v>
      </c>
      <c r="C81" s="65">
        <v>0</v>
      </c>
      <c r="D81" s="66">
        <f t="shared" si="28"/>
        <v>0</v>
      </c>
      <c r="E81" s="65">
        <v>0</v>
      </c>
      <c r="F81" s="66">
        <f t="shared" si="29"/>
        <v>0</v>
      </c>
      <c r="G81" s="75"/>
      <c r="H81" s="65">
        <v>0</v>
      </c>
      <c r="I81" s="75"/>
      <c r="J81" s="65"/>
      <c r="K81" s="67"/>
      <c r="L81" s="65"/>
      <c r="M81" s="65"/>
      <c r="N81" s="68"/>
      <c r="O81" s="65"/>
      <c r="P81" s="65"/>
      <c r="Q81" s="65"/>
    </row>
    <row r="82" spans="1:37" ht="14.25" customHeight="1">
      <c r="A82" s="64" t="s">
        <v>126</v>
      </c>
      <c r="B82" s="65">
        <v>0</v>
      </c>
      <c r="C82" s="65">
        <v>0</v>
      </c>
      <c r="D82" s="66">
        <f t="shared" si="28"/>
        <v>0</v>
      </c>
      <c r="E82" s="65">
        <v>0</v>
      </c>
      <c r="F82" s="66">
        <f t="shared" si="29"/>
        <v>0</v>
      </c>
      <c r="G82" s="69"/>
      <c r="H82" s="65">
        <v>0</v>
      </c>
      <c r="I82" s="69"/>
      <c r="J82" s="65"/>
      <c r="K82" s="67"/>
      <c r="L82" s="65"/>
      <c r="M82" s="65"/>
      <c r="N82" s="68"/>
      <c r="O82" s="65"/>
      <c r="P82" s="65"/>
      <c r="Q82" s="65"/>
    </row>
    <row r="83" spans="1:37" ht="14.25" customHeight="1">
      <c r="A83" s="64" t="s">
        <v>127</v>
      </c>
      <c r="B83" s="65">
        <v>0</v>
      </c>
      <c r="C83" s="65">
        <v>0</v>
      </c>
      <c r="D83" s="66">
        <f t="shared" si="28"/>
        <v>0</v>
      </c>
      <c r="E83" s="73">
        <v>0</v>
      </c>
      <c r="F83" s="66">
        <f t="shared" si="29"/>
        <v>0</v>
      </c>
      <c r="G83" s="75"/>
      <c r="H83" s="65">
        <v>0</v>
      </c>
      <c r="I83" s="75"/>
      <c r="J83" s="65"/>
      <c r="K83" s="67"/>
      <c r="L83" s="65"/>
      <c r="M83" s="65"/>
      <c r="N83" s="68"/>
      <c r="O83" s="65"/>
      <c r="P83" s="65"/>
      <c r="Q83" s="65"/>
    </row>
    <row r="84" spans="1:37" ht="14.25" customHeight="1">
      <c r="A84" s="64" t="s">
        <v>128</v>
      </c>
      <c r="B84" s="65">
        <v>0</v>
      </c>
      <c r="C84" s="65">
        <v>0</v>
      </c>
      <c r="D84" s="66">
        <f t="shared" si="28"/>
        <v>0</v>
      </c>
      <c r="E84" s="73">
        <v>0</v>
      </c>
      <c r="F84" s="66">
        <f t="shared" si="29"/>
        <v>0</v>
      </c>
      <c r="G84" s="75"/>
      <c r="H84" s="65">
        <v>0</v>
      </c>
      <c r="I84" s="75"/>
      <c r="J84" s="65"/>
      <c r="K84" s="67"/>
      <c r="L84" s="65"/>
      <c r="M84" s="65"/>
      <c r="N84" s="68"/>
      <c r="O84" s="65"/>
      <c r="P84" s="65"/>
      <c r="Q84" s="65"/>
    </row>
    <row r="85" spans="1:37" ht="14.25" customHeight="1">
      <c r="A85" s="64"/>
      <c r="B85" s="65">
        <v>0</v>
      </c>
      <c r="C85" s="65">
        <v>0</v>
      </c>
      <c r="D85" s="66">
        <f t="shared" si="28"/>
        <v>0</v>
      </c>
      <c r="E85" s="70">
        <v>0</v>
      </c>
      <c r="F85" s="66">
        <f t="shared" si="29"/>
        <v>0</v>
      </c>
      <c r="G85" s="69"/>
      <c r="H85" s="65">
        <v>0</v>
      </c>
      <c r="I85" s="69"/>
      <c r="J85" s="65"/>
      <c r="K85" s="67"/>
      <c r="L85" s="65"/>
      <c r="M85" s="65"/>
      <c r="N85" s="68"/>
      <c r="O85" s="65"/>
      <c r="P85" s="65"/>
      <c r="Q85" s="65"/>
    </row>
    <row r="86" spans="1:37" ht="14.25" customHeight="1">
      <c r="A86" s="64"/>
      <c r="B86" s="65">
        <v>0</v>
      </c>
      <c r="C86" s="65">
        <v>0</v>
      </c>
      <c r="D86" s="66">
        <f t="shared" si="28"/>
        <v>0</v>
      </c>
      <c r="E86" s="73">
        <v>0</v>
      </c>
      <c r="F86" s="66">
        <f t="shared" si="29"/>
        <v>0</v>
      </c>
      <c r="G86" s="75"/>
      <c r="H86" s="65">
        <v>0</v>
      </c>
      <c r="I86" s="75"/>
      <c r="J86" s="65"/>
      <c r="K86" s="67"/>
      <c r="L86" s="65"/>
      <c r="M86" s="65"/>
      <c r="N86" s="68"/>
      <c r="O86" s="65"/>
      <c r="P86" s="65"/>
      <c r="Q86" s="65"/>
    </row>
    <row r="87" spans="1:37" ht="14.25" customHeight="1">
      <c r="A87" s="72"/>
      <c r="B87" s="65">
        <v>0</v>
      </c>
      <c r="C87" s="65">
        <v>0</v>
      </c>
      <c r="D87" s="66">
        <f t="shared" si="28"/>
        <v>0</v>
      </c>
      <c r="E87" s="73">
        <v>0</v>
      </c>
      <c r="F87" s="66">
        <f t="shared" si="29"/>
        <v>0</v>
      </c>
      <c r="G87" s="75"/>
      <c r="H87" s="65">
        <v>0</v>
      </c>
      <c r="I87" s="75"/>
      <c r="J87" s="65"/>
      <c r="K87" s="67"/>
      <c r="L87" s="74"/>
      <c r="M87" s="74"/>
      <c r="N87" s="68"/>
      <c r="O87" s="74"/>
      <c r="P87" s="74"/>
      <c r="Q87" s="74"/>
    </row>
    <row r="88" spans="1:37" ht="14.25" customHeight="1">
      <c r="A88" s="76" t="s">
        <v>96</v>
      </c>
      <c r="B88" s="77">
        <f t="shared" ref="B88:F88" si="30">SUM(B75:B87)</f>
        <v>0</v>
      </c>
      <c r="C88" s="77">
        <f t="shared" si="30"/>
        <v>0</v>
      </c>
      <c r="D88" s="77">
        <f t="shared" si="30"/>
        <v>0</v>
      </c>
      <c r="E88" s="77">
        <f t="shared" si="30"/>
        <v>0</v>
      </c>
      <c r="F88" s="77">
        <f t="shared" si="30"/>
        <v>0</v>
      </c>
      <c r="G88" s="77"/>
      <c r="H88" s="77">
        <f>SUM(H75:H87)</f>
        <v>0</v>
      </c>
      <c r="I88" s="77"/>
      <c r="J88" s="77"/>
      <c r="K88" s="67"/>
      <c r="L88" s="77"/>
      <c r="M88" s="77"/>
      <c r="N88" s="77"/>
      <c r="O88" s="77"/>
      <c r="P88" s="77"/>
      <c r="Q88" s="77"/>
    </row>
    <row r="89" spans="1:37" ht="14.25" customHeight="1">
      <c r="A89" s="60"/>
      <c r="B89" s="61" t="s">
        <v>69</v>
      </c>
      <c r="C89" s="43" t="s">
        <v>70</v>
      </c>
      <c r="D89" s="43" t="s">
        <v>71</v>
      </c>
      <c r="E89" s="43" t="s">
        <v>72</v>
      </c>
      <c r="F89" s="43" t="s">
        <v>73</v>
      </c>
      <c r="G89" s="43" t="s">
        <v>76</v>
      </c>
      <c r="H89" s="43" t="s">
        <v>77</v>
      </c>
      <c r="I89" s="43" t="s">
        <v>78</v>
      </c>
      <c r="J89" s="43" t="s">
        <v>79</v>
      </c>
      <c r="K89" s="62"/>
      <c r="L89" s="43" t="s">
        <v>80</v>
      </c>
      <c r="M89" s="43" t="s">
        <v>81</v>
      </c>
      <c r="N89" s="43" t="s">
        <v>82</v>
      </c>
      <c r="O89" s="43" t="s">
        <v>83</v>
      </c>
      <c r="P89" s="43" t="s">
        <v>84</v>
      </c>
      <c r="Q89" s="43" t="s">
        <v>85</v>
      </c>
      <c r="R89" s="46"/>
      <c r="S89" s="46"/>
      <c r="T89" s="46"/>
      <c r="U89" s="46"/>
      <c r="V89" s="46"/>
      <c r="W89" s="46"/>
      <c r="X89" s="46"/>
      <c r="Y89" s="46"/>
      <c r="Z89" s="46"/>
      <c r="AA89" s="46"/>
      <c r="AB89" s="46"/>
      <c r="AC89" s="46"/>
      <c r="AD89" s="46"/>
      <c r="AE89" s="46"/>
      <c r="AF89" s="46"/>
      <c r="AG89" s="46"/>
      <c r="AH89" s="46"/>
      <c r="AI89" s="46"/>
      <c r="AJ89" s="46"/>
      <c r="AK89" s="46"/>
    </row>
    <row r="90" spans="1:37" ht="14.25" customHeight="1">
      <c r="A90" s="264" t="s">
        <v>129</v>
      </c>
      <c r="B90" s="265"/>
      <c r="C90" s="265"/>
      <c r="D90" s="265"/>
      <c r="E90" s="265"/>
      <c r="F90" s="265"/>
      <c r="G90" s="265"/>
      <c r="H90" s="265"/>
      <c r="I90" s="265"/>
      <c r="J90" s="265"/>
      <c r="K90" s="9"/>
      <c r="L90" s="9"/>
      <c r="M90" s="9"/>
      <c r="N90" s="9"/>
      <c r="O90" s="9"/>
      <c r="P90" s="9"/>
      <c r="Q90" s="63"/>
    </row>
    <row r="91" spans="1:37" ht="14.25" customHeight="1">
      <c r="A91" s="64" t="s">
        <v>130</v>
      </c>
      <c r="B91" s="79">
        <v>0</v>
      </c>
      <c r="C91" s="79">
        <v>0</v>
      </c>
      <c r="D91" s="66">
        <f t="shared" ref="D91:D96" si="31">B91-C91</f>
        <v>0</v>
      </c>
      <c r="E91" s="79">
        <v>0</v>
      </c>
      <c r="F91" s="66">
        <f t="shared" ref="F91:F96" si="32">E91-C91</f>
        <v>0</v>
      </c>
      <c r="G91" s="69"/>
      <c r="H91" s="65">
        <v>0</v>
      </c>
      <c r="I91" s="69"/>
      <c r="J91" s="65"/>
      <c r="K91" s="67"/>
      <c r="L91" s="65"/>
      <c r="M91" s="65"/>
      <c r="N91" s="68"/>
      <c r="O91" s="65"/>
      <c r="P91" s="65"/>
      <c r="Q91" s="65"/>
    </row>
    <row r="92" spans="1:37" ht="14.25" customHeight="1">
      <c r="A92" s="64" t="s">
        <v>131</v>
      </c>
      <c r="B92" s="65">
        <v>0</v>
      </c>
      <c r="C92" s="65">
        <v>0</v>
      </c>
      <c r="D92" s="66">
        <f t="shared" si="31"/>
        <v>0</v>
      </c>
      <c r="E92" s="65">
        <v>0</v>
      </c>
      <c r="F92" s="66">
        <f t="shared" si="32"/>
        <v>0</v>
      </c>
      <c r="G92" s="75"/>
      <c r="H92" s="65">
        <v>0</v>
      </c>
      <c r="I92" s="75"/>
      <c r="J92" s="65"/>
      <c r="K92" s="67"/>
      <c r="L92" s="65"/>
      <c r="M92" s="65"/>
      <c r="N92" s="68"/>
      <c r="O92" s="65"/>
      <c r="P92" s="65"/>
      <c r="Q92" s="65"/>
    </row>
    <row r="93" spans="1:37" ht="14.25" customHeight="1">
      <c r="A93" s="64" t="s">
        <v>132</v>
      </c>
      <c r="B93" s="65">
        <v>0</v>
      </c>
      <c r="C93" s="65">
        <v>0</v>
      </c>
      <c r="D93" s="66">
        <f t="shared" si="31"/>
        <v>0</v>
      </c>
      <c r="E93" s="65">
        <v>0</v>
      </c>
      <c r="F93" s="66">
        <f t="shared" si="32"/>
        <v>0</v>
      </c>
      <c r="G93" s="69"/>
      <c r="H93" s="65">
        <v>0</v>
      </c>
      <c r="I93" s="69"/>
      <c r="J93" s="65"/>
      <c r="K93" s="67"/>
      <c r="L93" s="65"/>
      <c r="M93" s="65"/>
      <c r="N93" s="68"/>
      <c r="O93" s="65"/>
      <c r="P93" s="65"/>
      <c r="Q93" s="65"/>
    </row>
    <row r="94" spans="1:37" ht="14.25" customHeight="1">
      <c r="A94" s="64"/>
      <c r="B94" s="65">
        <v>0</v>
      </c>
      <c r="C94" s="65">
        <v>0</v>
      </c>
      <c r="D94" s="66">
        <f t="shared" si="31"/>
        <v>0</v>
      </c>
      <c r="E94" s="65">
        <v>0</v>
      </c>
      <c r="F94" s="66">
        <f t="shared" si="32"/>
        <v>0</v>
      </c>
      <c r="G94" s="75"/>
      <c r="H94" s="65">
        <v>0</v>
      </c>
      <c r="I94" s="75"/>
      <c r="J94" s="65"/>
      <c r="K94" s="67"/>
      <c r="L94" s="65"/>
      <c r="M94" s="65"/>
      <c r="N94" s="68"/>
      <c r="O94" s="65"/>
      <c r="P94" s="65"/>
      <c r="Q94" s="65"/>
    </row>
    <row r="95" spans="1:37" ht="14.25" customHeight="1">
      <c r="A95" s="64"/>
      <c r="B95" s="65">
        <v>0</v>
      </c>
      <c r="C95" s="65">
        <v>0</v>
      </c>
      <c r="D95" s="66">
        <f t="shared" si="31"/>
        <v>0</v>
      </c>
      <c r="E95" s="65">
        <v>0</v>
      </c>
      <c r="F95" s="66">
        <f t="shared" si="32"/>
        <v>0</v>
      </c>
      <c r="G95" s="69"/>
      <c r="H95" s="65">
        <v>0</v>
      </c>
      <c r="I95" s="69"/>
      <c r="J95" s="65"/>
      <c r="K95" s="67"/>
      <c r="L95" s="65"/>
      <c r="M95" s="65"/>
      <c r="N95" s="68"/>
      <c r="O95" s="65"/>
      <c r="P95" s="65"/>
      <c r="Q95" s="65"/>
    </row>
    <row r="96" spans="1:37" ht="14.25" customHeight="1">
      <c r="A96" s="72"/>
      <c r="B96" s="65">
        <v>0</v>
      </c>
      <c r="C96" s="65">
        <v>0</v>
      </c>
      <c r="D96" s="66">
        <f t="shared" si="31"/>
        <v>0</v>
      </c>
      <c r="E96" s="65">
        <v>0</v>
      </c>
      <c r="F96" s="66">
        <f t="shared" si="32"/>
        <v>0</v>
      </c>
      <c r="G96" s="75"/>
      <c r="H96" s="65">
        <v>0</v>
      </c>
      <c r="I96" s="75"/>
      <c r="J96" s="65"/>
      <c r="K96" s="67"/>
      <c r="L96" s="74"/>
      <c r="M96" s="74"/>
      <c r="N96" s="68"/>
      <c r="O96" s="74"/>
      <c r="P96" s="74"/>
      <c r="Q96" s="74"/>
    </row>
    <row r="97" spans="1:37" ht="14.25" customHeight="1">
      <c r="A97" s="76" t="s">
        <v>96</v>
      </c>
      <c r="B97" s="77">
        <f t="shared" ref="B97:F97" si="33">SUM(B91:B96)</f>
        <v>0</v>
      </c>
      <c r="C97" s="77">
        <f t="shared" si="33"/>
        <v>0</v>
      </c>
      <c r="D97" s="77">
        <f t="shared" si="33"/>
        <v>0</v>
      </c>
      <c r="E97" s="77">
        <f t="shared" si="33"/>
        <v>0</v>
      </c>
      <c r="F97" s="77">
        <f t="shared" si="33"/>
        <v>0</v>
      </c>
      <c r="G97" s="77"/>
      <c r="H97" s="77">
        <f>SUM(H91:H96)</f>
        <v>0</v>
      </c>
      <c r="I97" s="77"/>
      <c r="J97" s="77"/>
      <c r="K97" s="67"/>
      <c r="L97" s="77"/>
      <c r="M97" s="77"/>
      <c r="N97" s="77"/>
      <c r="O97" s="77"/>
      <c r="P97" s="77"/>
      <c r="Q97" s="77"/>
    </row>
    <row r="98" spans="1:37" ht="14.25" customHeight="1">
      <c r="A98" s="60"/>
      <c r="B98" s="61" t="s">
        <v>69</v>
      </c>
      <c r="C98" s="43" t="s">
        <v>70</v>
      </c>
      <c r="D98" s="43" t="s">
        <v>71</v>
      </c>
      <c r="E98" s="43" t="s">
        <v>72</v>
      </c>
      <c r="F98" s="43" t="s">
        <v>73</v>
      </c>
      <c r="G98" s="43" t="s">
        <v>76</v>
      </c>
      <c r="H98" s="43" t="s">
        <v>77</v>
      </c>
      <c r="I98" s="43" t="s">
        <v>78</v>
      </c>
      <c r="J98" s="43" t="s">
        <v>79</v>
      </c>
      <c r="K98" s="62"/>
      <c r="L98" s="43" t="s">
        <v>80</v>
      </c>
      <c r="M98" s="43" t="s">
        <v>81</v>
      </c>
      <c r="N98" s="43" t="s">
        <v>82</v>
      </c>
      <c r="O98" s="43" t="s">
        <v>83</v>
      </c>
      <c r="P98" s="43" t="s">
        <v>84</v>
      </c>
      <c r="Q98" s="43" t="s">
        <v>85</v>
      </c>
      <c r="R98" s="46"/>
      <c r="S98" s="46"/>
      <c r="T98" s="46"/>
      <c r="U98" s="46"/>
      <c r="V98" s="46"/>
      <c r="W98" s="46"/>
      <c r="X98" s="46"/>
      <c r="Y98" s="46"/>
      <c r="Z98" s="46"/>
      <c r="AA98" s="46"/>
      <c r="AB98" s="46"/>
      <c r="AC98" s="46"/>
      <c r="AD98" s="46"/>
      <c r="AE98" s="46"/>
      <c r="AF98" s="46"/>
      <c r="AG98" s="46"/>
      <c r="AH98" s="46"/>
      <c r="AI98" s="46"/>
      <c r="AJ98" s="46"/>
      <c r="AK98" s="46"/>
    </row>
    <row r="99" spans="1:37" ht="14.25" customHeight="1">
      <c r="A99" s="264" t="s">
        <v>133</v>
      </c>
      <c r="B99" s="265"/>
      <c r="C99" s="265"/>
      <c r="D99" s="265"/>
      <c r="E99" s="265"/>
      <c r="F99" s="265"/>
      <c r="G99" s="265"/>
      <c r="H99" s="265"/>
      <c r="I99" s="265"/>
      <c r="J99" s="265"/>
      <c r="K99" s="9"/>
      <c r="L99" s="9"/>
      <c r="M99" s="9"/>
      <c r="N99" s="9"/>
      <c r="O99" s="9"/>
      <c r="P99" s="9"/>
      <c r="Q99" s="63"/>
    </row>
    <row r="100" spans="1:37" ht="14.25" customHeight="1">
      <c r="A100" s="64" t="s">
        <v>131</v>
      </c>
      <c r="B100" s="65">
        <v>0</v>
      </c>
      <c r="C100" s="65">
        <v>0</v>
      </c>
      <c r="D100" s="66">
        <f t="shared" ref="D100:D104" si="34">B100-C100</f>
        <v>0</v>
      </c>
      <c r="E100" s="65">
        <v>0</v>
      </c>
      <c r="F100" s="66">
        <f t="shared" ref="F100:F104" si="35">E100-C100</f>
        <v>0</v>
      </c>
      <c r="G100" s="69"/>
      <c r="H100" s="65">
        <v>0</v>
      </c>
      <c r="I100" s="69"/>
      <c r="J100" s="65"/>
      <c r="K100" s="67"/>
      <c r="L100" s="65"/>
      <c r="M100" s="65"/>
      <c r="N100" s="68"/>
      <c r="O100" s="65"/>
      <c r="P100" s="65"/>
      <c r="Q100" s="65"/>
    </row>
    <row r="101" spans="1:37" ht="14.25" customHeight="1">
      <c r="A101" s="64" t="s">
        <v>132</v>
      </c>
      <c r="B101" s="65">
        <v>0</v>
      </c>
      <c r="C101" s="65">
        <v>0</v>
      </c>
      <c r="D101" s="66">
        <f t="shared" si="34"/>
        <v>0</v>
      </c>
      <c r="E101" s="65">
        <v>0</v>
      </c>
      <c r="F101" s="66">
        <f t="shared" si="35"/>
        <v>0</v>
      </c>
      <c r="G101" s="75"/>
      <c r="H101" s="65">
        <v>0</v>
      </c>
      <c r="I101" s="75"/>
      <c r="J101" s="65"/>
      <c r="K101" s="67"/>
      <c r="L101" s="65"/>
      <c r="M101" s="65"/>
      <c r="N101" s="68"/>
      <c r="O101" s="65"/>
      <c r="P101" s="65"/>
      <c r="Q101" s="65"/>
    </row>
    <row r="102" spans="1:37" ht="14.25" customHeight="1">
      <c r="A102" s="64"/>
      <c r="B102" s="65">
        <v>0</v>
      </c>
      <c r="C102" s="65">
        <v>0</v>
      </c>
      <c r="D102" s="66">
        <f t="shared" si="34"/>
        <v>0</v>
      </c>
      <c r="E102" s="65">
        <v>0</v>
      </c>
      <c r="F102" s="66">
        <f t="shared" si="35"/>
        <v>0</v>
      </c>
      <c r="G102" s="69"/>
      <c r="H102" s="65">
        <v>0</v>
      </c>
      <c r="I102" s="69"/>
      <c r="J102" s="65"/>
      <c r="K102" s="67"/>
      <c r="L102" s="65"/>
      <c r="M102" s="65"/>
      <c r="N102" s="68"/>
      <c r="O102" s="65"/>
      <c r="P102" s="65"/>
      <c r="Q102" s="65"/>
    </row>
    <row r="103" spans="1:37" ht="14.25" customHeight="1">
      <c r="A103" s="64"/>
      <c r="B103" s="65">
        <v>0</v>
      </c>
      <c r="C103" s="65">
        <v>0</v>
      </c>
      <c r="D103" s="66">
        <f t="shared" si="34"/>
        <v>0</v>
      </c>
      <c r="E103" s="65">
        <v>0</v>
      </c>
      <c r="F103" s="66">
        <f t="shared" si="35"/>
        <v>0</v>
      </c>
      <c r="G103" s="75"/>
      <c r="H103" s="65">
        <v>0</v>
      </c>
      <c r="I103" s="75"/>
      <c r="J103" s="65"/>
      <c r="K103" s="67"/>
      <c r="L103" s="65"/>
      <c r="M103" s="65"/>
      <c r="N103" s="68"/>
      <c r="O103" s="65"/>
      <c r="P103" s="65"/>
      <c r="Q103" s="65"/>
    </row>
    <row r="104" spans="1:37" ht="14.25" customHeight="1">
      <c r="A104" s="72"/>
      <c r="B104" s="65">
        <v>0</v>
      </c>
      <c r="C104" s="65">
        <v>0</v>
      </c>
      <c r="D104" s="66">
        <f t="shared" si="34"/>
        <v>0</v>
      </c>
      <c r="E104" s="65">
        <v>0</v>
      </c>
      <c r="F104" s="66">
        <f t="shared" si="35"/>
        <v>0</v>
      </c>
      <c r="G104" s="69"/>
      <c r="H104" s="65">
        <v>0</v>
      </c>
      <c r="I104" s="69"/>
      <c r="J104" s="65"/>
      <c r="K104" s="67"/>
      <c r="L104" s="74"/>
      <c r="M104" s="74"/>
      <c r="N104" s="68"/>
      <c r="O104" s="74"/>
      <c r="P104" s="74"/>
      <c r="Q104" s="74"/>
    </row>
    <row r="105" spans="1:37" ht="14.25" customHeight="1">
      <c r="A105" s="76" t="s">
        <v>96</v>
      </c>
      <c r="B105" s="77">
        <f t="shared" ref="B105:F105" si="36">SUM(B100:B104)</f>
        <v>0</v>
      </c>
      <c r="C105" s="77">
        <f t="shared" si="36"/>
        <v>0</v>
      </c>
      <c r="D105" s="77">
        <f t="shared" si="36"/>
        <v>0</v>
      </c>
      <c r="E105" s="77">
        <f t="shared" si="36"/>
        <v>0</v>
      </c>
      <c r="F105" s="77">
        <f t="shared" si="36"/>
        <v>0</v>
      </c>
      <c r="G105" s="77"/>
      <c r="H105" s="77">
        <f>SUM(H100:H104)</f>
        <v>0</v>
      </c>
      <c r="I105" s="77"/>
      <c r="J105" s="77"/>
      <c r="K105" s="67"/>
      <c r="L105" s="77"/>
      <c r="M105" s="77"/>
      <c r="N105" s="77"/>
      <c r="O105" s="77"/>
      <c r="P105" s="77"/>
      <c r="Q105" s="77"/>
    </row>
    <row r="106" spans="1:37" ht="14.25" customHeight="1">
      <c r="A106" s="60"/>
      <c r="B106" s="61" t="s">
        <v>69</v>
      </c>
      <c r="C106" s="43" t="s">
        <v>70</v>
      </c>
      <c r="D106" s="43" t="s">
        <v>71</v>
      </c>
      <c r="E106" s="43" t="s">
        <v>72</v>
      </c>
      <c r="F106" s="43" t="s">
        <v>73</v>
      </c>
      <c r="G106" s="43" t="s">
        <v>76</v>
      </c>
      <c r="H106" s="43" t="s">
        <v>77</v>
      </c>
      <c r="I106" s="43" t="s">
        <v>78</v>
      </c>
      <c r="J106" s="43" t="s">
        <v>79</v>
      </c>
      <c r="K106" s="62"/>
      <c r="L106" s="43" t="s">
        <v>80</v>
      </c>
      <c r="M106" s="43" t="s">
        <v>81</v>
      </c>
      <c r="N106" s="43" t="s">
        <v>82</v>
      </c>
      <c r="O106" s="43" t="s">
        <v>83</v>
      </c>
      <c r="P106" s="43" t="s">
        <v>84</v>
      </c>
      <c r="Q106" s="43" t="s">
        <v>85</v>
      </c>
      <c r="R106" s="46"/>
      <c r="S106" s="46"/>
      <c r="T106" s="46"/>
      <c r="U106" s="46"/>
      <c r="V106" s="46"/>
      <c r="W106" s="46"/>
      <c r="X106" s="46"/>
      <c r="Y106" s="46"/>
      <c r="Z106" s="46"/>
      <c r="AA106" s="46"/>
      <c r="AB106" s="46"/>
      <c r="AC106" s="46"/>
      <c r="AD106" s="46"/>
      <c r="AE106" s="46"/>
      <c r="AF106" s="46"/>
      <c r="AG106" s="46"/>
      <c r="AH106" s="46"/>
      <c r="AI106" s="46"/>
      <c r="AJ106" s="46"/>
      <c r="AK106" s="46"/>
    </row>
    <row r="107" spans="1:37" ht="14.25" customHeight="1">
      <c r="A107" s="264" t="s">
        <v>134</v>
      </c>
      <c r="B107" s="265"/>
      <c r="C107" s="265"/>
      <c r="D107" s="265"/>
      <c r="E107" s="265"/>
      <c r="F107" s="265"/>
      <c r="G107" s="265"/>
      <c r="H107" s="265"/>
      <c r="I107" s="265"/>
      <c r="J107" s="265"/>
      <c r="K107" s="9"/>
      <c r="L107" s="9"/>
      <c r="M107" s="9"/>
      <c r="N107" s="9"/>
      <c r="O107" s="9"/>
      <c r="P107" s="9"/>
      <c r="Q107" s="63"/>
    </row>
    <row r="108" spans="1:37" ht="14.25" customHeight="1">
      <c r="A108" s="80" t="s">
        <v>135</v>
      </c>
      <c r="B108" s="65">
        <v>0</v>
      </c>
      <c r="C108" s="65">
        <v>0</v>
      </c>
      <c r="D108" s="66">
        <f t="shared" ref="D108:D113" si="37">B108-C108</f>
        <v>0</v>
      </c>
      <c r="E108" s="65">
        <v>0</v>
      </c>
      <c r="F108" s="66">
        <f t="shared" ref="F108:F113" si="38">E108-C108</f>
        <v>0</v>
      </c>
      <c r="G108" s="69"/>
      <c r="H108" s="65">
        <v>0</v>
      </c>
      <c r="I108" s="69"/>
      <c r="J108" s="65"/>
      <c r="K108" s="67"/>
      <c r="L108" s="65"/>
      <c r="M108" s="65"/>
      <c r="N108" s="68"/>
      <c r="O108" s="65"/>
      <c r="P108" s="65"/>
      <c r="Q108" s="65"/>
    </row>
    <row r="109" spans="1:37" ht="14.25" customHeight="1">
      <c r="A109" s="80" t="s">
        <v>136</v>
      </c>
      <c r="B109" s="65">
        <v>0</v>
      </c>
      <c r="C109" s="65">
        <v>0</v>
      </c>
      <c r="D109" s="66">
        <f t="shared" si="37"/>
        <v>0</v>
      </c>
      <c r="E109" s="65">
        <v>0</v>
      </c>
      <c r="F109" s="66">
        <f t="shared" si="38"/>
        <v>0</v>
      </c>
      <c r="G109" s="75"/>
      <c r="H109" s="65">
        <v>0</v>
      </c>
      <c r="I109" s="75"/>
      <c r="J109" s="65"/>
      <c r="K109" s="67"/>
      <c r="L109" s="65"/>
      <c r="M109" s="65"/>
      <c r="N109" s="68"/>
      <c r="O109" s="65"/>
      <c r="P109" s="65"/>
      <c r="Q109" s="65"/>
    </row>
    <row r="110" spans="1:37" ht="14.25" customHeight="1">
      <c r="A110" s="80" t="s">
        <v>137</v>
      </c>
      <c r="B110" s="65">
        <v>0</v>
      </c>
      <c r="C110" s="65">
        <v>0</v>
      </c>
      <c r="D110" s="66">
        <f t="shared" si="37"/>
        <v>0</v>
      </c>
      <c r="E110" s="65">
        <v>0</v>
      </c>
      <c r="F110" s="66">
        <f t="shared" si="38"/>
        <v>0</v>
      </c>
      <c r="G110" s="69"/>
      <c r="H110" s="65">
        <v>0</v>
      </c>
      <c r="I110" s="69"/>
      <c r="J110" s="65"/>
      <c r="K110" s="67"/>
      <c r="L110" s="65"/>
      <c r="M110" s="65"/>
      <c r="N110" s="68"/>
      <c r="O110" s="65"/>
      <c r="P110" s="65"/>
      <c r="Q110" s="65"/>
    </row>
    <row r="111" spans="1:37" ht="14.25" customHeight="1">
      <c r="A111" s="80"/>
      <c r="B111" s="65">
        <v>0</v>
      </c>
      <c r="C111" s="65">
        <v>0</v>
      </c>
      <c r="D111" s="66">
        <f t="shared" si="37"/>
        <v>0</v>
      </c>
      <c r="E111" s="65">
        <v>0</v>
      </c>
      <c r="F111" s="66">
        <f t="shared" si="38"/>
        <v>0</v>
      </c>
      <c r="G111" s="75"/>
      <c r="H111" s="65">
        <v>0</v>
      </c>
      <c r="I111" s="75"/>
      <c r="J111" s="65"/>
      <c r="K111" s="67"/>
      <c r="L111" s="65"/>
      <c r="M111" s="65"/>
      <c r="N111" s="68"/>
      <c r="O111" s="65"/>
      <c r="P111" s="65"/>
      <c r="Q111" s="65"/>
    </row>
    <row r="112" spans="1:37" ht="14.25" customHeight="1">
      <c r="A112" s="80"/>
      <c r="B112" s="65">
        <v>0</v>
      </c>
      <c r="C112" s="65">
        <v>0</v>
      </c>
      <c r="D112" s="66">
        <f t="shared" si="37"/>
        <v>0</v>
      </c>
      <c r="E112" s="65">
        <v>0</v>
      </c>
      <c r="F112" s="66">
        <f t="shared" si="38"/>
        <v>0</v>
      </c>
      <c r="G112" s="69"/>
      <c r="H112" s="65">
        <v>0</v>
      </c>
      <c r="I112" s="69"/>
      <c r="J112" s="65"/>
      <c r="K112" s="67"/>
      <c r="L112" s="65"/>
      <c r="M112" s="65"/>
      <c r="N112" s="68"/>
      <c r="O112" s="65"/>
      <c r="P112" s="65"/>
      <c r="Q112" s="65"/>
    </row>
    <row r="113" spans="1:37" ht="14.25" customHeight="1">
      <c r="A113" s="81"/>
      <c r="B113" s="65">
        <v>0</v>
      </c>
      <c r="C113" s="65">
        <v>0</v>
      </c>
      <c r="D113" s="66">
        <f t="shared" si="37"/>
        <v>0</v>
      </c>
      <c r="E113" s="73">
        <v>0</v>
      </c>
      <c r="F113" s="66">
        <f t="shared" si="38"/>
        <v>0</v>
      </c>
      <c r="G113" s="75"/>
      <c r="H113" s="65">
        <v>0</v>
      </c>
      <c r="I113" s="75"/>
      <c r="J113" s="65"/>
      <c r="K113" s="67"/>
      <c r="L113" s="74"/>
      <c r="M113" s="74"/>
      <c r="N113" s="68"/>
      <c r="O113" s="74"/>
      <c r="P113" s="74"/>
      <c r="Q113" s="74"/>
    </row>
    <row r="114" spans="1:37" ht="14.25" customHeight="1">
      <c r="A114" s="76" t="s">
        <v>96</v>
      </c>
      <c r="B114" s="77">
        <f t="shared" ref="B114:F114" si="39">SUM(B108:B113)</f>
        <v>0</v>
      </c>
      <c r="C114" s="77">
        <f t="shared" si="39"/>
        <v>0</v>
      </c>
      <c r="D114" s="77">
        <f t="shared" si="39"/>
        <v>0</v>
      </c>
      <c r="E114" s="77">
        <f t="shared" si="39"/>
        <v>0</v>
      </c>
      <c r="F114" s="77">
        <f t="shared" si="39"/>
        <v>0</v>
      </c>
      <c r="G114" s="77"/>
      <c r="H114" s="77">
        <f>SUM(H108:H113)</f>
        <v>0</v>
      </c>
      <c r="I114" s="77"/>
      <c r="J114" s="77"/>
      <c r="K114" s="67"/>
      <c r="L114" s="77"/>
      <c r="M114" s="77"/>
      <c r="N114" s="77"/>
      <c r="O114" s="77"/>
      <c r="P114" s="77"/>
      <c r="Q114" s="77"/>
    </row>
    <row r="115" spans="1:37" ht="14.25" customHeight="1">
      <c r="A115" s="60"/>
      <c r="B115" s="61" t="s">
        <v>69</v>
      </c>
      <c r="C115" s="43" t="s">
        <v>70</v>
      </c>
      <c r="D115" s="43" t="s">
        <v>71</v>
      </c>
      <c r="E115" s="43" t="s">
        <v>72</v>
      </c>
      <c r="F115" s="43" t="s">
        <v>73</v>
      </c>
      <c r="G115" s="43" t="s">
        <v>76</v>
      </c>
      <c r="H115" s="43" t="s">
        <v>77</v>
      </c>
      <c r="I115" s="43" t="s">
        <v>78</v>
      </c>
      <c r="J115" s="43" t="s">
        <v>79</v>
      </c>
      <c r="K115" s="62"/>
      <c r="L115" s="43" t="s">
        <v>80</v>
      </c>
      <c r="M115" s="43" t="s">
        <v>81</v>
      </c>
      <c r="N115" s="43" t="s">
        <v>82</v>
      </c>
      <c r="O115" s="43" t="s">
        <v>83</v>
      </c>
      <c r="P115" s="43" t="s">
        <v>84</v>
      </c>
      <c r="Q115" s="43" t="s">
        <v>85</v>
      </c>
      <c r="R115" s="46"/>
      <c r="S115" s="46"/>
      <c r="T115" s="46"/>
      <c r="U115" s="46"/>
      <c r="V115" s="46"/>
      <c r="W115" s="46"/>
      <c r="X115" s="46"/>
      <c r="Y115" s="46"/>
      <c r="Z115" s="46"/>
      <c r="AA115" s="46"/>
      <c r="AB115" s="46"/>
      <c r="AC115" s="46"/>
      <c r="AD115" s="46"/>
      <c r="AE115" s="46"/>
      <c r="AF115" s="46"/>
      <c r="AG115" s="46"/>
      <c r="AH115" s="46"/>
      <c r="AI115" s="46"/>
      <c r="AJ115" s="46"/>
      <c r="AK115" s="46"/>
    </row>
    <row r="116" spans="1:37" ht="14.25" customHeight="1">
      <c r="A116" s="264" t="s">
        <v>131</v>
      </c>
      <c r="B116" s="265"/>
      <c r="C116" s="265"/>
      <c r="D116" s="265"/>
      <c r="E116" s="265"/>
      <c r="F116" s="265"/>
      <c r="G116" s="265"/>
      <c r="H116" s="265"/>
      <c r="I116" s="265"/>
      <c r="J116" s="265"/>
      <c r="K116" s="9"/>
      <c r="L116" s="9"/>
      <c r="M116" s="9"/>
      <c r="N116" s="9"/>
      <c r="O116" s="9"/>
      <c r="P116" s="9"/>
      <c r="Q116" s="63"/>
    </row>
    <row r="117" spans="1:37" ht="14.25" customHeight="1">
      <c r="A117" s="64" t="s">
        <v>135</v>
      </c>
      <c r="B117" s="65">
        <v>0</v>
      </c>
      <c r="C117" s="65">
        <v>0</v>
      </c>
      <c r="D117" s="66">
        <f t="shared" ref="D117:D123" si="40">B117-C117</f>
        <v>0</v>
      </c>
      <c r="E117" s="65">
        <v>0</v>
      </c>
      <c r="F117" s="66">
        <f t="shared" ref="F117:F123" si="41">E117-C117</f>
        <v>0</v>
      </c>
      <c r="G117" s="69"/>
      <c r="H117" s="65">
        <v>0</v>
      </c>
      <c r="I117" s="69"/>
      <c r="J117" s="65"/>
      <c r="K117" s="67"/>
      <c r="L117" s="65"/>
      <c r="M117" s="65"/>
      <c r="N117" s="68"/>
      <c r="O117" s="65"/>
      <c r="P117" s="65"/>
      <c r="Q117" s="65"/>
    </row>
    <row r="118" spans="1:37" ht="14.25" customHeight="1">
      <c r="A118" s="64" t="s">
        <v>138</v>
      </c>
      <c r="B118" s="65">
        <v>0</v>
      </c>
      <c r="C118" s="65">
        <v>0</v>
      </c>
      <c r="D118" s="66">
        <f t="shared" si="40"/>
        <v>0</v>
      </c>
      <c r="E118" s="65">
        <v>0</v>
      </c>
      <c r="F118" s="66">
        <f t="shared" si="41"/>
        <v>0</v>
      </c>
      <c r="G118" s="75"/>
      <c r="H118" s="65">
        <v>0</v>
      </c>
      <c r="I118" s="75"/>
      <c r="J118" s="65"/>
      <c r="K118" s="67"/>
      <c r="L118" s="65"/>
      <c r="M118" s="65"/>
      <c r="N118" s="68"/>
      <c r="O118" s="65"/>
      <c r="P118" s="65"/>
      <c r="Q118" s="65"/>
    </row>
    <row r="119" spans="1:37" ht="14.25" customHeight="1">
      <c r="A119" s="64" t="s">
        <v>139</v>
      </c>
      <c r="B119" s="65">
        <v>0</v>
      </c>
      <c r="C119" s="65">
        <v>0</v>
      </c>
      <c r="D119" s="66">
        <f t="shared" si="40"/>
        <v>0</v>
      </c>
      <c r="E119" s="65">
        <v>0</v>
      </c>
      <c r="F119" s="66">
        <f t="shared" si="41"/>
        <v>0</v>
      </c>
      <c r="G119" s="69"/>
      <c r="H119" s="65">
        <v>0</v>
      </c>
      <c r="I119" s="69"/>
      <c r="J119" s="65"/>
      <c r="K119" s="67"/>
      <c r="L119" s="65"/>
      <c r="M119" s="65"/>
      <c r="N119" s="68"/>
      <c r="O119" s="65"/>
      <c r="P119" s="65"/>
      <c r="Q119" s="65"/>
    </row>
    <row r="120" spans="1:37" ht="14.25" customHeight="1">
      <c r="A120" s="64" t="s">
        <v>140</v>
      </c>
      <c r="B120" s="65">
        <v>0</v>
      </c>
      <c r="C120" s="65">
        <v>0</v>
      </c>
      <c r="D120" s="66">
        <f t="shared" si="40"/>
        <v>0</v>
      </c>
      <c r="E120" s="65">
        <v>0</v>
      </c>
      <c r="F120" s="66">
        <f t="shared" si="41"/>
        <v>0</v>
      </c>
      <c r="G120" s="75"/>
      <c r="H120" s="65">
        <v>0</v>
      </c>
      <c r="I120" s="75"/>
      <c r="J120" s="65"/>
      <c r="K120" s="67"/>
      <c r="L120" s="65"/>
      <c r="M120" s="65"/>
      <c r="N120" s="68"/>
      <c r="O120" s="65"/>
      <c r="P120" s="65"/>
      <c r="Q120" s="65"/>
    </row>
    <row r="121" spans="1:37" ht="14.25" customHeight="1">
      <c r="A121" s="64"/>
      <c r="B121" s="65">
        <v>0</v>
      </c>
      <c r="C121" s="65">
        <v>0</v>
      </c>
      <c r="D121" s="66">
        <f t="shared" si="40"/>
        <v>0</v>
      </c>
      <c r="E121" s="65">
        <v>0</v>
      </c>
      <c r="F121" s="66">
        <f t="shared" si="41"/>
        <v>0</v>
      </c>
      <c r="G121" s="69"/>
      <c r="H121" s="65">
        <v>0</v>
      </c>
      <c r="I121" s="69"/>
      <c r="J121" s="65"/>
      <c r="K121" s="67"/>
      <c r="L121" s="65"/>
      <c r="M121" s="65"/>
      <c r="N121" s="68"/>
      <c r="O121" s="65"/>
      <c r="P121" s="65"/>
      <c r="Q121" s="65"/>
    </row>
    <row r="122" spans="1:37" ht="14.25" customHeight="1">
      <c r="A122" s="64"/>
      <c r="B122" s="65">
        <v>0</v>
      </c>
      <c r="C122" s="65">
        <v>0</v>
      </c>
      <c r="D122" s="66">
        <f t="shared" si="40"/>
        <v>0</v>
      </c>
      <c r="E122" s="73">
        <v>0</v>
      </c>
      <c r="F122" s="66">
        <f t="shared" si="41"/>
        <v>0</v>
      </c>
      <c r="G122" s="75"/>
      <c r="H122" s="65">
        <v>0</v>
      </c>
      <c r="I122" s="75"/>
      <c r="J122" s="65"/>
      <c r="K122" s="67"/>
      <c r="L122" s="65"/>
      <c r="M122" s="65"/>
      <c r="N122" s="68"/>
      <c r="O122" s="65"/>
      <c r="P122" s="65"/>
      <c r="Q122" s="65"/>
    </row>
    <row r="123" spans="1:37" ht="14.25" customHeight="1">
      <c r="A123" s="72"/>
      <c r="B123" s="74">
        <v>0</v>
      </c>
      <c r="C123" s="74">
        <v>0</v>
      </c>
      <c r="D123" s="82">
        <f t="shared" si="40"/>
        <v>0</v>
      </c>
      <c r="E123" s="70">
        <v>0</v>
      </c>
      <c r="F123" s="66">
        <f t="shared" si="41"/>
        <v>0</v>
      </c>
      <c r="G123" s="69"/>
      <c r="H123" s="65">
        <v>0</v>
      </c>
      <c r="I123" s="69"/>
      <c r="J123" s="65"/>
      <c r="K123" s="67"/>
      <c r="L123" s="74"/>
      <c r="M123" s="74"/>
      <c r="N123" s="68"/>
      <c r="O123" s="74"/>
      <c r="P123" s="74"/>
      <c r="Q123" s="74"/>
    </row>
    <row r="124" spans="1:37" ht="14.25" customHeight="1">
      <c r="A124" s="76" t="s">
        <v>96</v>
      </c>
      <c r="B124" s="77">
        <f t="shared" ref="B124:F124" si="42">SUM(B117:B123)</f>
        <v>0</v>
      </c>
      <c r="C124" s="77">
        <f t="shared" si="42"/>
        <v>0</v>
      </c>
      <c r="D124" s="77">
        <f t="shared" si="42"/>
        <v>0</v>
      </c>
      <c r="E124" s="77">
        <f t="shared" si="42"/>
        <v>0</v>
      </c>
      <c r="F124" s="77">
        <f t="shared" si="42"/>
        <v>0</v>
      </c>
      <c r="G124" s="77"/>
      <c r="H124" s="77">
        <f>SUM(H117:H123)</f>
        <v>0</v>
      </c>
      <c r="I124" s="77"/>
      <c r="J124" s="77"/>
      <c r="K124" s="67"/>
      <c r="L124" s="77"/>
      <c r="M124" s="77"/>
      <c r="N124" s="77"/>
      <c r="O124" s="77"/>
      <c r="P124" s="77"/>
      <c r="Q124" s="77"/>
    </row>
    <row r="125" spans="1:37" ht="14.25" customHeight="1">
      <c r="A125" s="60"/>
      <c r="B125" s="61" t="s">
        <v>69</v>
      </c>
      <c r="C125" s="43" t="s">
        <v>70</v>
      </c>
      <c r="D125" s="43" t="s">
        <v>71</v>
      </c>
      <c r="E125" s="43" t="s">
        <v>72</v>
      </c>
      <c r="F125" s="43" t="s">
        <v>73</v>
      </c>
      <c r="G125" s="43" t="s">
        <v>76</v>
      </c>
      <c r="H125" s="43" t="s">
        <v>77</v>
      </c>
      <c r="I125" s="43" t="s">
        <v>78</v>
      </c>
      <c r="J125" s="43" t="s">
        <v>79</v>
      </c>
      <c r="K125" s="62"/>
      <c r="L125" s="43" t="s">
        <v>80</v>
      </c>
      <c r="M125" s="43" t="s">
        <v>81</v>
      </c>
      <c r="N125" s="43" t="s">
        <v>82</v>
      </c>
      <c r="O125" s="43" t="s">
        <v>83</v>
      </c>
      <c r="P125" s="43" t="s">
        <v>84</v>
      </c>
      <c r="Q125" s="43" t="s">
        <v>85</v>
      </c>
      <c r="R125" s="46"/>
      <c r="S125" s="46"/>
      <c r="T125" s="46"/>
      <c r="U125" s="46"/>
      <c r="V125" s="46"/>
      <c r="W125" s="46"/>
      <c r="X125" s="46"/>
      <c r="Y125" s="46"/>
      <c r="Z125" s="46"/>
      <c r="AA125" s="46"/>
      <c r="AB125" s="46"/>
      <c r="AC125" s="46"/>
      <c r="AD125" s="46"/>
      <c r="AE125" s="46"/>
      <c r="AF125" s="46"/>
      <c r="AG125" s="46"/>
      <c r="AH125" s="46"/>
      <c r="AI125" s="46"/>
      <c r="AJ125" s="46"/>
      <c r="AK125" s="46"/>
    </row>
    <row r="126" spans="1:37" ht="14.25" customHeight="1">
      <c r="A126" s="264" t="s">
        <v>132</v>
      </c>
      <c r="B126" s="265"/>
      <c r="C126" s="265"/>
      <c r="D126" s="265"/>
      <c r="E126" s="265"/>
      <c r="F126" s="265"/>
      <c r="G126" s="265"/>
      <c r="H126" s="265"/>
      <c r="I126" s="265"/>
      <c r="J126" s="265"/>
      <c r="K126" s="9"/>
      <c r="L126" s="9"/>
      <c r="M126" s="9"/>
      <c r="N126" s="9"/>
      <c r="O126" s="9"/>
      <c r="P126" s="9"/>
      <c r="Q126" s="63"/>
    </row>
    <row r="127" spans="1:37" ht="14.25" customHeight="1">
      <c r="A127" s="80" t="s">
        <v>135</v>
      </c>
      <c r="B127" s="65">
        <v>0</v>
      </c>
      <c r="C127" s="65">
        <v>0</v>
      </c>
      <c r="D127" s="66">
        <f t="shared" ref="D127:D142" si="43">B127-C127</f>
        <v>0</v>
      </c>
      <c r="E127" s="65">
        <v>0</v>
      </c>
      <c r="F127" s="66">
        <f t="shared" ref="F127:F142" si="44">E127-C127</f>
        <v>0</v>
      </c>
      <c r="G127" s="69"/>
      <c r="H127" s="65">
        <v>0</v>
      </c>
      <c r="I127" s="69"/>
      <c r="J127" s="65"/>
      <c r="K127" s="67"/>
      <c r="L127" s="65"/>
      <c r="M127" s="65"/>
      <c r="N127" s="68"/>
      <c r="O127" s="65"/>
      <c r="P127" s="65"/>
      <c r="Q127" s="65"/>
    </row>
    <row r="128" spans="1:37" ht="14.25" customHeight="1">
      <c r="A128" s="80" t="s">
        <v>136</v>
      </c>
      <c r="B128" s="65">
        <v>0</v>
      </c>
      <c r="C128" s="65">
        <v>0</v>
      </c>
      <c r="D128" s="66">
        <f t="shared" si="43"/>
        <v>0</v>
      </c>
      <c r="E128" s="65">
        <v>0</v>
      </c>
      <c r="F128" s="66">
        <f t="shared" si="44"/>
        <v>0</v>
      </c>
      <c r="G128" s="75"/>
      <c r="H128" s="65">
        <v>0</v>
      </c>
      <c r="I128" s="75"/>
      <c r="J128" s="65"/>
      <c r="K128" s="67"/>
      <c r="L128" s="65"/>
      <c r="M128" s="65"/>
      <c r="N128" s="68"/>
      <c r="O128" s="65"/>
      <c r="P128" s="65"/>
      <c r="Q128" s="65"/>
    </row>
    <row r="129" spans="1:37" ht="14.25" customHeight="1">
      <c r="A129" s="80" t="s">
        <v>137</v>
      </c>
      <c r="B129" s="65">
        <v>0</v>
      </c>
      <c r="C129" s="65">
        <v>0</v>
      </c>
      <c r="D129" s="66">
        <f t="shared" si="43"/>
        <v>0</v>
      </c>
      <c r="E129" s="65">
        <v>0</v>
      </c>
      <c r="F129" s="66">
        <f t="shared" si="44"/>
        <v>0</v>
      </c>
      <c r="G129" s="69"/>
      <c r="H129" s="65">
        <v>0</v>
      </c>
      <c r="I129" s="69"/>
      <c r="J129" s="65"/>
      <c r="K129" s="67"/>
      <c r="L129" s="65"/>
      <c r="M129" s="65"/>
      <c r="N129" s="68"/>
      <c r="O129" s="65"/>
      <c r="P129" s="65"/>
      <c r="Q129" s="65"/>
    </row>
    <row r="130" spans="1:37" ht="14.25" customHeight="1">
      <c r="A130" s="80" t="s">
        <v>141</v>
      </c>
      <c r="B130" s="65">
        <v>0</v>
      </c>
      <c r="C130" s="65">
        <v>0</v>
      </c>
      <c r="D130" s="66">
        <f t="shared" si="43"/>
        <v>0</v>
      </c>
      <c r="E130" s="65">
        <v>0</v>
      </c>
      <c r="F130" s="66">
        <f t="shared" si="44"/>
        <v>0</v>
      </c>
      <c r="G130" s="75"/>
      <c r="H130" s="65">
        <v>0</v>
      </c>
      <c r="I130" s="75"/>
      <c r="J130" s="65"/>
      <c r="K130" s="67"/>
      <c r="L130" s="65"/>
      <c r="M130" s="65"/>
      <c r="N130" s="68"/>
      <c r="O130" s="65"/>
      <c r="P130" s="65"/>
      <c r="Q130" s="65"/>
    </row>
    <row r="131" spans="1:37" ht="14.25" customHeight="1">
      <c r="A131" s="80" t="s">
        <v>142</v>
      </c>
      <c r="B131" s="65">
        <v>0</v>
      </c>
      <c r="C131" s="65">
        <v>0</v>
      </c>
      <c r="D131" s="66">
        <f t="shared" si="43"/>
        <v>0</v>
      </c>
      <c r="E131" s="65">
        <v>0</v>
      </c>
      <c r="F131" s="66">
        <f t="shared" si="44"/>
        <v>0</v>
      </c>
      <c r="G131" s="69"/>
      <c r="H131" s="65">
        <v>0</v>
      </c>
      <c r="I131" s="69"/>
      <c r="J131" s="65"/>
      <c r="K131" s="67"/>
      <c r="L131" s="65"/>
      <c r="M131" s="65"/>
      <c r="N131" s="68"/>
      <c r="O131" s="65"/>
      <c r="P131" s="65"/>
      <c r="Q131" s="65"/>
    </row>
    <row r="132" spans="1:37" ht="14.25" customHeight="1">
      <c r="A132" s="80" t="s">
        <v>143</v>
      </c>
      <c r="B132" s="65">
        <v>0</v>
      </c>
      <c r="C132" s="65">
        <v>0</v>
      </c>
      <c r="D132" s="66">
        <f t="shared" si="43"/>
        <v>0</v>
      </c>
      <c r="E132" s="73">
        <v>0</v>
      </c>
      <c r="F132" s="66">
        <f t="shared" si="44"/>
        <v>0</v>
      </c>
      <c r="G132" s="75"/>
      <c r="H132" s="65">
        <v>0</v>
      </c>
      <c r="I132" s="75"/>
      <c r="J132" s="65"/>
      <c r="K132" s="67"/>
      <c r="L132" s="65"/>
      <c r="M132" s="65"/>
      <c r="N132" s="68"/>
      <c r="O132" s="65"/>
      <c r="P132" s="65"/>
      <c r="Q132" s="65"/>
    </row>
    <row r="133" spans="1:37" ht="14.25" customHeight="1">
      <c r="A133" s="80" t="s">
        <v>144</v>
      </c>
      <c r="B133" s="65">
        <v>0</v>
      </c>
      <c r="C133" s="65">
        <v>0</v>
      </c>
      <c r="D133" s="66">
        <f t="shared" si="43"/>
        <v>0</v>
      </c>
      <c r="E133" s="70">
        <v>0</v>
      </c>
      <c r="F133" s="66">
        <f t="shared" si="44"/>
        <v>0</v>
      </c>
      <c r="G133" s="69"/>
      <c r="H133" s="65">
        <v>0</v>
      </c>
      <c r="I133" s="69"/>
      <c r="J133" s="65"/>
      <c r="K133" s="67"/>
      <c r="L133" s="65"/>
      <c r="M133" s="65"/>
      <c r="N133" s="68"/>
      <c r="O133" s="65"/>
      <c r="P133" s="65"/>
      <c r="Q133" s="65"/>
    </row>
    <row r="134" spans="1:37" ht="14.25" customHeight="1">
      <c r="A134" s="80" t="s">
        <v>145</v>
      </c>
      <c r="B134" s="65">
        <v>0</v>
      </c>
      <c r="C134" s="65">
        <v>0</v>
      </c>
      <c r="D134" s="66">
        <f t="shared" si="43"/>
        <v>0</v>
      </c>
      <c r="E134" s="73">
        <v>0</v>
      </c>
      <c r="F134" s="66">
        <f t="shared" si="44"/>
        <v>0</v>
      </c>
      <c r="G134" s="75"/>
      <c r="H134" s="65">
        <v>0</v>
      </c>
      <c r="I134" s="75"/>
      <c r="J134" s="65"/>
      <c r="K134" s="67"/>
      <c r="L134" s="65"/>
      <c r="M134" s="65"/>
      <c r="N134" s="68"/>
      <c r="O134" s="65"/>
      <c r="P134" s="65"/>
      <c r="Q134" s="65"/>
    </row>
    <row r="135" spans="1:37" ht="14.25" customHeight="1">
      <c r="A135" s="80" t="s">
        <v>146</v>
      </c>
      <c r="B135" s="65">
        <v>0</v>
      </c>
      <c r="C135" s="65">
        <v>0</v>
      </c>
      <c r="D135" s="66">
        <f t="shared" si="43"/>
        <v>0</v>
      </c>
      <c r="E135" s="70">
        <v>0</v>
      </c>
      <c r="F135" s="66">
        <f t="shared" si="44"/>
        <v>0</v>
      </c>
      <c r="G135" s="69"/>
      <c r="H135" s="65">
        <v>0</v>
      </c>
      <c r="I135" s="69"/>
      <c r="J135" s="65"/>
      <c r="K135" s="67"/>
      <c r="L135" s="65"/>
      <c r="M135" s="65"/>
      <c r="N135" s="68"/>
      <c r="O135" s="65"/>
      <c r="P135" s="65"/>
      <c r="Q135" s="65"/>
    </row>
    <row r="136" spans="1:37" ht="14.25" customHeight="1">
      <c r="A136" s="80" t="s">
        <v>147</v>
      </c>
      <c r="B136" s="65">
        <v>0</v>
      </c>
      <c r="C136" s="65">
        <v>0</v>
      </c>
      <c r="D136" s="66">
        <f t="shared" si="43"/>
        <v>0</v>
      </c>
      <c r="E136" s="73">
        <v>0</v>
      </c>
      <c r="F136" s="66">
        <f t="shared" si="44"/>
        <v>0</v>
      </c>
      <c r="G136" s="75"/>
      <c r="H136" s="65">
        <v>0</v>
      </c>
      <c r="I136" s="75"/>
      <c r="J136" s="65"/>
      <c r="K136" s="67"/>
      <c r="L136" s="65"/>
      <c r="M136" s="65"/>
      <c r="N136" s="68"/>
      <c r="O136" s="65"/>
      <c r="P136" s="65"/>
      <c r="Q136" s="65"/>
    </row>
    <row r="137" spans="1:37" ht="14.25" customHeight="1">
      <c r="A137" s="80" t="s">
        <v>148</v>
      </c>
      <c r="B137" s="65">
        <v>0</v>
      </c>
      <c r="C137" s="65">
        <v>0</v>
      </c>
      <c r="D137" s="66">
        <f t="shared" si="43"/>
        <v>0</v>
      </c>
      <c r="E137" s="70">
        <v>0</v>
      </c>
      <c r="F137" s="66">
        <f t="shared" si="44"/>
        <v>0</v>
      </c>
      <c r="G137" s="69"/>
      <c r="H137" s="65">
        <v>0</v>
      </c>
      <c r="I137" s="69"/>
      <c r="J137" s="65"/>
      <c r="K137" s="67"/>
      <c r="L137" s="65"/>
      <c r="M137" s="65"/>
      <c r="N137" s="68"/>
      <c r="O137" s="65"/>
      <c r="P137" s="65"/>
      <c r="Q137" s="65"/>
    </row>
    <row r="138" spans="1:37" ht="14.25" customHeight="1">
      <c r="A138" s="80" t="s">
        <v>149</v>
      </c>
      <c r="B138" s="65">
        <v>0</v>
      </c>
      <c r="C138" s="65">
        <v>0</v>
      </c>
      <c r="D138" s="66">
        <f t="shared" si="43"/>
        <v>0</v>
      </c>
      <c r="E138" s="73">
        <v>0</v>
      </c>
      <c r="F138" s="66">
        <f t="shared" si="44"/>
        <v>0</v>
      </c>
      <c r="G138" s="75"/>
      <c r="H138" s="65">
        <v>0</v>
      </c>
      <c r="I138" s="75"/>
      <c r="J138" s="65"/>
      <c r="K138" s="67"/>
      <c r="L138" s="65"/>
      <c r="M138" s="65"/>
      <c r="N138" s="68"/>
      <c r="O138" s="65"/>
      <c r="P138" s="65"/>
      <c r="Q138" s="65"/>
    </row>
    <row r="139" spans="1:37" ht="14.25" customHeight="1">
      <c r="A139" s="80" t="s">
        <v>150</v>
      </c>
      <c r="B139" s="65">
        <v>0</v>
      </c>
      <c r="C139" s="65">
        <v>0</v>
      </c>
      <c r="D139" s="66">
        <f t="shared" si="43"/>
        <v>0</v>
      </c>
      <c r="E139" s="70">
        <v>0</v>
      </c>
      <c r="F139" s="66">
        <f t="shared" si="44"/>
        <v>0</v>
      </c>
      <c r="G139" s="69"/>
      <c r="H139" s="65">
        <v>0</v>
      </c>
      <c r="I139" s="69"/>
      <c r="J139" s="65"/>
      <c r="K139" s="67"/>
      <c r="L139" s="65"/>
      <c r="M139" s="65"/>
      <c r="N139" s="68"/>
      <c r="O139" s="65"/>
      <c r="P139" s="65"/>
      <c r="Q139" s="65"/>
    </row>
    <row r="140" spans="1:37" ht="14.25" customHeight="1">
      <c r="A140" s="80"/>
      <c r="B140" s="65">
        <v>0</v>
      </c>
      <c r="C140" s="65">
        <v>0</v>
      </c>
      <c r="D140" s="66">
        <f t="shared" si="43"/>
        <v>0</v>
      </c>
      <c r="E140" s="73">
        <v>0</v>
      </c>
      <c r="F140" s="66">
        <f t="shared" si="44"/>
        <v>0</v>
      </c>
      <c r="G140" s="75"/>
      <c r="H140" s="65">
        <v>0</v>
      </c>
      <c r="I140" s="75"/>
      <c r="J140" s="65"/>
      <c r="K140" s="67"/>
      <c r="L140" s="65"/>
      <c r="M140" s="65"/>
      <c r="N140" s="68"/>
      <c r="O140" s="65"/>
      <c r="P140" s="65"/>
      <c r="Q140" s="65"/>
    </row>
    <row r="141" spans="1:37" ht="14.25" customHeight="1">
      <c r="A141" s="80"/>
      <c r="B141" s="65">
        <v>0</v>
      </c>
      <c r="C141" s="65">
        <v>0</v>
      </c>
      <c r="D141" s="66">
        <f t="shared" si="43"/>
        <v>0</v>
      </c>
      <c r="E141" s="70">
        <v>0</v>
      </c>
      <c r="F141" s="66">
        <f t="shared" si="44"/>
        <v>0</v>
      </c>
      <c r="G141" s="69"/>
      <c r="H141" s="65">
        <v>0</v>
      </c>
      <c r="I141" s="69"/>
      <c r="J141" s="65"/>
      <c r="K141" s="67"/>
      <c r="L141" s="65"/>
      <c r="M141" s="65"/>
      <c r="N141" s="68"/>
      <c r="O141" s="65"/>
      <c r="P141" s="65"/>
      <c r="Q141" s="65"/>
    </row>
    <row r="142" spans="1:37" ht="14.25" customHeight="1">
      <c r="A142" s="81"/>
      <c r="B142" s="65">
        <v>0</v>
      </c>
      <c r="C142" s="65">
        <v>0</v>
      </c>
      <c r="D142" s="66">
        <f t="shared" si="43"/>
        <v>0</v>
      </c>
      <c r="E142" s="73">
        <v>0</v>
      </c>
      <c r="F142" s="66">
        <f t="shared" si="44"/>
        <v>0</v>
      </c>
      <c r="G142" s="75"/>
      <c r="H142" s="65">
        <v>0</v>
      </c>
      <c r="I142" s="75"/>
      <c r="J142" s="65"/>
      <c r="K142" s="67"/>
      <c r="L142" s="74"/>
      <c r="M142" s="74"/>
      <c r="N142" s="68"/>
      <c r="O142" s="74"/>
      <c r="P142" s="74"/>
      <c r="Q142" s="74"/>
    </row>
    <row r="143" spans="1:37" ht="14.25" customHeight="1">
      <c r="A143" s="76" t="s">
        <v>96</v>
      </c>
      <c r="B143" s="77">
        <f t="shared" ref="B143:F143" si="45">SUM(B127:B142)</f>
        <v>0</v>
      </c>
      <c r="C143" s="77">
        <f t="shared" si="45"/>
        <v>0</v>
      </c>
      <c r="D143" s="77">
        <f t="shared" si="45"/>
        <v>0</v>
      </c>
      <c r="E143" s="77">
        <f t="shared" si="45"/>
        <v>0</v>
      </c>
      <c r="F143" s="77">
        <f t="shared" si="45"/>
        <v>0</v>
      </c>
      <c r="G143" s="77"/>
      <c r="H143" s="77">
        <f>SUM(H127:H142)</f>
        <v>0</v>
      </c>
      <c r="I143" s="77"/>
      <c r="J143" s="77"/>
      <c r="K143" s="67"/>
      <c r="L143" s="77"/>
      <c r="M143" s="77"/>
      <c r="N143" s="77"/>
      <c r="O143" s="77"/>
      <c r="P143" s="77"/>
      <c r="Q143" s="77"/>
    </row>
    <row r="144" spans="1:37" ht="14.25" customHeight="1">
      <c r="A144" s="60"/>
      <c r="B144" s="61" t="s">
        <v>69</v>
      </c>
      <c r="C144" s="43" t="s">
        <v>70</v>
      </c>
      <c r="D144" s="43" t="s">
        <v>71</v>
      </c>
      <c r="E144" s="43" t="s">
        <v>72</v>
      </c>
      <c r="F144" s="43" t="s">
        <v>73</v>
      </c>
      <c r="G144" s="43" t="s">
        <v>76</v>
      </c>
      <c r="H144" s="43" t="s">
        <v>77</v>
      </c>
      <c r="I144" s="43" t="s">
        <v>78</v>
      </c>
      <c r="J144" s="43" t="s">
        <v>79</v>
      </c>
      <c r="K144" s="62"/>
      <c r="L144" s="43" t="s">
        <v>80</v>
      </c>
      <c r="M144" s="43" t="s">
        <v>81</v>
      </c>
      <c r="N144" s="43" t="s">
        <v>82</v>
      </c>
      <c r="O144" s="43" t="s">
        <v>83</v>
      </c>
      <c r="P144" s="43" t="s">
        <v>84</v>
      </c>
      <c r="Q144" s="43" t="s">
        <v>85</v>
      </c>
      <c r="R144" s="46"/>
      <c r="S144" s="46"/>
      <c r="T144" s="46"/>
      <c r="U144" s="46"/>
      <c r="V144" s="46"/>
      <c r="W144" s="46"/>
      <c r="X144" s="46"/>
      <c r="Y144" s="46"/>
      <c r="Z144" s="46"/>
      <c r="AA144" s="46"/>
      <c r="AB144" s="46"/>
      <c r="AC144" s="46"/>
      <c r="AD144" s="46"/>
      <c r="AE144" s="46"/>
      <c r="AF144" s="46"/>
      <c r="AG144" s="46"/>
      <c r="AH144" s="46"/>
      <c r="AI144" s="46"/>
      <c r="AJ144" s="46"/>
      <c r="AK144" s="46"/>
    </row>
    <row r="145" spans="1:37" ht="14.25" customHeight="1">
      <c r="A145" s="264" t="s">
        <v>151</v>
      </c>
      <c r="B145" s="265"/>
      <c r="C145" s="265"/>
      <c r="D145" s="265"/>
      <c r="E145" s="265"/>
      <c r="F145" s="265"/>
      <c r="G145" s="265"/>
      <c r="H145" s="265"/>
      <c r="I145" s="265"/>
      <c r="J145" s="265"/>
      <c r="K145" s="9"/>
      <c r="L145" s="9"/>
      <c r="M145" s="9"/>
      <c r="N145" s="9"/>
      <c r="O145" s="9"/>
      <c r="P145" s="9"/>
      <c r="Q145" s="63"/>
    </row>
    <row r="146" spans="1:37" ht="14.25" customHeight="1">
      <c r="A146" s="80" t="s">
        <v>135</v>
      </c>
      <c r="B146" s="65">
        <v>0</v>
      </c>
      <c r="C146" s="65">
        <v>0</v>
      </c>
      <c r="D146" s="66">
        <f t="shared" ref="D146:D151" si="46">B146-C146</f>
        <v>0</v>
      </c>
      <c r="E146" s="65">
        <v>0</v>
      </c>
      <c r="F146" s="66">
        <f t="shared" ref="F146:F151" si="47">E146-C146</f>
        <v>0</v>
      </c>
      <c r="G146" s="69"/>
      <c r="H146" s="65">
        <v>0</v>
      </c>
      <c r="I146" s="69"/>
      <c r="J146" s="65"/>
      <c r="K146" s="67"/>
      <c r="L146" s="65"/>
      <c r="M146" s="65"/>
      <c r="N146" s="68"/>
      <c r="O146" s="65"/>
      <c r="P146" s="65"/>
      <c r="Q146" s="65"/>
    </row>
    <row r="147" spans="1:37" ht="14.25" customHeight="1">
      <c r="A147" s="80" t="s">
        <v>136</v>
      </c>
      <c r="B147" s="65">
        <v>0</v>
      </c>
      <c r="C147" s="65">
        <v>0</v>
      </c>
      <c r="D147" s="66">
        <f t="shared" si="46"/>
        <v>0</v>
      </c>
      <c r="E147" s="65">
        <v>0</v>
      </c>
      <c r="F147" s="66">
        <f t="shared" si="47"/>
        <v>0</v>
      </c>
      <c r="G147" s="75"/>
      <c r="H147" s="65">
        <v>0</v>
      </c>
      <c r="I147" s="75"/>
      <c r="J147" s="65"/>
      <c r="K147" s="67"/>
      <c r="L147" s="65"/>
      <c r="M147" s="65"/>
      <c r="N147" s="68"/>
      <c r="O147" s="65"/>
      <c r="P147" s="65"/>
      <c r="Q147" s="65"/>
    </row>
    <row r="148" spans="1:37" ht="14.25" customHeight="1">
      <c r="A148" s="80" t="s">
        <v>137</v>
      </c>
      <c r="B148" s="65">
        <v>0</v>
      </c>
      <c r="C148" s="65">
        <v>0</v>
      </c>
      <c r="D148" s="66">
        <f t="shared" si="46"/>
        <v>0</v>
      </c>
      <c r="E148" s="65">
        <v>0</v>
      </c>
      <c r="F148" s="66">
        <f t="shared" si="47"/>
        <v>0</v>
      </c>
      <c r="G148" s="69"/>
      <c r="H148" s="65">
        <v>0</v>
      </c>
      <c r="I148" s="69"/>
      <c r="J148" s="65"/>
      <c r="K148" s="67"/>
      <c r="L148" s="65"/>
      <c r="M148" s="65"/>
      <c r="N148" s="68"/>
      <c r="O148" s="65"/>
      <c r="P148" s="65"/>
      <c r="Q148" s="65"/>
    </row>
    <row r="149" spans="1:37" ht="14.25" customHeight="1">
      <c r="A149" s="80"/>
      <c r="B149" s="65">
        <v>0</v>
      </c>
      <c r="C149" s="65">
        <v>0</v>
      </c>
      <c r="D149" s="66">
        <f t="shared" si="46"/>
        <v>0</v>
      </c>
      <c r="E149" s="65">
        <v>0</v>
      </c>
      <c r="F149" s="66">
        <f t="shared" si="47"/>
        <v>0</v>
      </c>
      <c r="G149" s="75"/>
      <c r="H149" s="65">
        <v>0</v>
      </c>
      <c r="I149" s="75"/>
      <c r="J149" s="65"/>
      <c r="K149" s="67"/>
      <c r="L149" s="65"/>
      <c r="M149" s="65"/>
      <c r="N149" s="68"/>
      <c r="O149" s="65"/>
      <c r="P149" s="65"/>
      <c r="Q149" s="65"/>
    </row>
    <row r="150" spans="1:37" ht="14.25" customHeight="1">
      <c r="A150" s="80"/>
      <c r="B150" s="65">
        <v>0</v>
      </c>
      <c r="C150" s="65">
        <v>0</v>
      </c>
      <c r="D150" s="66">
        <f t="shared" si="46"/>
        <v>0</v>
      </c>
      <c r="E150" s="65">
        <v>0</v>
      </c>
      <c r="F150" s="66">
        <f t="shared" si="47"/>
        <v>0</v>
      </c>
      <c r="G150" s="69"/>
      <c r="H150" s="65">
        <v>0</v>
      </c>
      <c r="I150" s="69"/>
      <c r="J150" s="65"/>
      <c r="K150" s="67"/>
      <c r="L150" s="65"/>
      <c r="M150" s="65"/>
      <c r="N150" s="68"/>
      <c r="O150" s="65"/>
      <c r="P150" s="65"/>
      <c r="Q150" s="65"/>
    </row>
    <row r="151" spans="1:37" ht="14.25" customHeight="1">
      <c r="A151" s="81"/>
      <c r="B151" s="65">
        <v>0</v>
      </c>
      <c r="C151" s="65">
        <v>0</v>
      </c>
      <c r="D151" s="66">
        <f t="shared" si="46"/>
        <v>0</v>
      </c>
      <c r="E151" s="73">
        <v>0</v>
      </c>
      <c r="F151" s="66">
        <f t="shared" si="47"/>
        <v>0</v>
      </c>
      <c r="G151" s="75"/>
      <c r="H151" s="65">
        <v>0</v>
      </c>
      <c r="I151" s="75"/>
      <c r="J151" s="65"/>
      <c r="K151" s="67"/>
      <c r="L151" s="74"/>
      <c r="M151" s="74"/>
      <c r="N151" s="68"/>
      <c r="O151" s="74"/>
      <c r="P151" s="74"/>
      <c r="Q151" s="74"/>
    </row>
    <row r="152" spans="1:37" ht="14.25" customHeight="1">
      <c r="A152" s="76" t="s">
        <v>96</v>
      </c>
      <c r="B152" s="77">
        <f t="shared" ref="B152:F152" si="48">SUM(B146:B151)</f>
        <v>0</v>
      </c>
      <c r="C152" s="77">
        <f t="shared" si="48"/>
        <v>0</v>
      </c>
      <c r="D152" s="77">
        <f t="shared" si="48"/>
        <v>0</v>
      </c>
      <c r="E152" s="77">
        <f t="shared" si="48"/>
        <v>0</v>
      </c>
      <c r="F152" s="77">
        <f t="shared" si="48"/>
        <v>0</v>
      </c>
      <c r="G152" s="77"/>
      <c r="H152" s="77">
        <f>SUM(H146:H151)</f>
        <v>0</v>
      </c>
      <c r="I152" s="77"/>
      <c r="J152" s="77"/>
      <c r="K152" s="67"/>
      <c r="L152" s="77"/>
      <c r="M152" s="77"/>
      <c r="N152" s="77"/>
      <c r="O152" s="77"/>
      <c r="P152" s="77"/>
      <c r="Q152" s="77"/>
    </row>
    <row r="153" spans="1:37" ht="14.25" customHeight="1">
      <c r="A153" s="60"/>
      <c r="B153" s="61" t="s">
        <v>69</v>
      </c>
      <c r="C153" s="43" t="s">
        <v>70</v>
      </c>
      <c r="D153" s="43" t="s">
        <v>71</v>
      </c>
      <c r="E153" s="43" t="s">
        <v>72</v>
      </c>
      <c r="F153" s="43" t="s">
        <v>73</v>
      </c>
      <c r="G153" s="43" t="s">
        <v>76</v>
      </c>
      <c r="H153" s="43" t="s">
        <v>77</v>
      </c>
      <c r="I153" s="43" t="s">
        <v>78</v>
      </c>
      <c r="J153" s="43" t="s">
        <v>79</v>
      </c>
      <c r="K153" s="62"/>
      <c r="L153" s="43" t="s">
        <v>80</v>
      </c>
      <c r="M153" s="43" t="s">
        <v>81</v>
      </c>
      <c r="N153" s="43" t="s">
        <v>82</v>
      </c>
      <c r="O153" s="43" t="s">
        <v>83</v>
      </c>
      <c r="P153" s="43" t="s">
        <v>84</v>
      </c>
      <c r="Q153" s="43" t="s">
        <v>85</v>
      </c>
      <c r="R153" s="46"/>
      <c r="S153" s="46"/>
      <c r="T153" s="46"/>
      <c r="U153" s="46"/>
      <c r="V153" s="46"/>
      <c r="W153" s="46"/>
      <c r="X153" s="46"/>
      <c r="Y153" s="46"/>
      <c r="Z153" s="46"/>
      <c r="AA153" s="46"/>
      <c r="AB153" s="46"/>
      <c r="AC153" s="46"/>
      <c r="AD153" s="46"/>
      <c r="AE153" s="46"/>
      <c r="AF153" s="46"/>
      <c r="AG153" s="46"/>
      <c r="AH153" s="46"/>
      <c r="AI153" s="46"/>
      <c r="AJ153" s="46"/>
      <c r="AK153" s="46"/>
    </row>
    <row r="154" spans="1:37" ht="14.25" customHeight="1">
      <c r="A154" s="264" t="s">
        <v>152</v>
      </c>
      <c r="B154" s="265"/>
      <c r="C154" s="265"/>
      <c r="D154" s="265"/>
      <c r="E154" s="265"/>
      <c r="F154" s="265"/>
      <c r="G154" s="265"/>
      <c r="H154" s="265"/>
      <c r="I154" s="265"/>
      <c r="J154" s="265"/>
      <c r="K154" s="9"/>
      <c r="L154" s="9"/>
      <c r="M154" s="9"/>
      <c r="N154" s="9"/>
      <c r="O154" s="9"/>
      <c r="P154" s="9"/>
      <c r="Q154" s="63"/>
    </row>
    <row r="155" spans="1:37" ht="14.25" customHeight="1">
      <c r="A155" s="80" t="s">
        <v>153</v>
      </c>
      <c r="B155" s="65">
        <v>0</v>
      </c>
      <c r="C155" s="65">
        <v>0</v>
      </c>
      <c r="D155" s="66">
        <f t="shared" ref="D155:D163" si="49">B155-C155</f>
        <v>0</v>
      </c>
      <c r="E155" s="70">
        <v>0</v>
      </c>
      <c r="F155" s="66">
        <f t="shared" ref="F155:F163" si="50">E155-C155</f>
        <v>0</v>
      </c>
      <c r="G155" s="69"/>
      <c r="H155" s="65">
        <v>0</v>
      </c>
      <c r="I155" s="69"/>
      <c r="J155" s="65"/>
      <c r="K155" s="83"/>
      <c r="L155" s="64"/>
      <c r="M155" s="64"/>
      <c r="N155" s="68"/>
      <c r="O155" s="64"/>
      <c r="P155" s="64"/>
      <c r="Q155" s="64"/>
    </row>
    <row r="156" spans="1:37" ht="14.25" customHeight="1">
      <c r="A156" s="80" t="s">
        <v>154</v>
      </c>
      <c r="B156" s="65">
        <v>0</v>
      </c>
      <c r="C156" s="65">
        <v>0</v>
      </c>
      <c r="D156" s="66">
        <f t="shared" si="49"/>
        <v>0</v>
      </c>
      <c r="E156" s="65">
        <v>0</v>
      </c>
      <c r="F156" s="66">
        <f t="shared" si="50"/>
        <v>0</v>
      </c>
      <c r="G156" s="75"/>
      <c r="H156" s="65">
        <v>0</v>
      </c>
      <c r="I156" s="75"/>
      <c r="J156" s="65"/>
      <c r="K156" s="67"/>
      <c r="L156" s="65"/>
      <c r="M156" s="65"/>
      <c r="N156" s="68"/>
      <c r="O156" s="65"/>
      <c r="P156" s="65"/>
      <c r="Q156" s="65"/>
    </row>
    <row r="157" spans="1:37" ht="14.25" customHeight="1">
      <c r="A157" s="80" t="s">
        <v>155</v>
      </c>
      <c r="B157" s="65">
        <v>0</v>
      </c>
      <c r="C157" s="65">
        <v>0</v>
      </c>
      <c r="D157" s="66">
        <f t="shared" si="49"/>
        <v>0</v>
      </c>
      <c r="E157" s="65">
        <v>0</v>
      </c>
      <c r="F157" s="66">
        <f t="shared" si="50"/>
        <v>0</v>
      </c>
      <c r="G157" s="69"/>
      <c r="H157" s="65">
        <v>0</v>
      </c>
      <c r="I157" s="69"/>
      <c r="J157" s="65"/>
      <c r="K157" s="67"/>
      <c r="L157" s="65"/>
      <c r="M157" s="65"/>
      <c r="N157" s="68"/>
      <c r="O157" s="65"/>
      <c r="P157" s="65"/>
      <c r="Q157" s="65"/>
    </row>
    <row r="158" spans="1:37" ht="14.25" customHeight="1">
      <c r="A158" s="80" t="s">
        <v>156</v>
      </c>
      <c r="B158" s="65">
        <v>0</v>
      </c>
      <c r="C158" s="65">
        <v>0</v>
      </c>
      <c r="D158" s="66">
        <f t="shared" si="49"/>
        <v>0</v>
      </c>
      <c r="E158" s="65">
        <v>0</v>
      </c>
      <c r="F158" s="66">
        <f t="shared" si="50"/>
        <v>0</v>
      </c>
      <c r="G158" s="75"/>
      <c r="H158" s="65">
        <v>0</v>
      </c>
      <c r="I158" s="75"/>
      <c r="J158" s="65"/>
      <c r="K158" s="67"/>
      <c r="L158" s="65"/>
      <c r="M158" s="65"/>
      <c r="N158" s="68"/>
      <c r="O158" s="65"/>
      <c r="P158" s="65"/>
      <c r="Q158" s="65"/>
    </row>
    <row r="159" spans="1:37" ht="14.25" customHeight="1">
      <c r="A159" s="80" t="s">
        <v>157</v>
      </c>
      <c r="B159" s="65">
        <v>0</v>
      </c>
      <c r="C159" s="65">
        <v>0</v>
      </c>
      <c r="D159" s="66">
        <f t="shared" si="49"/>
        <v>0</v>
      </c>
      <c r="E159" s="65">
        <v>0</v>
      </c>
      <c r="F159" s="66">
        <f t="shared" si="50"/>
        <v>0</v>
      </c>
      <c r="G159" s="69"/>
      <c r="H159" s="65">
        <v>0</v>
      </c>
      <c r="I159" s="69"/>
      <c r="J159" s="65"/>
      <c r="K159" s="67"/>
      <c r="L159" s="65"/>
      <c r="M159" s="65"/>
      <c r="N159" s="68"/>
      <c r="O159" s="65"/>
      <c r="P159" s="65"/>
      <c r="Q159" s="65"/>
    </row>
    <row r="160" spans="1:37" ht="14.25" customHeight="1">
      <c r="A160" s="80" t="s">
        <v>158</v>
      </c>
      <c r="B160" s="65">
        <v>0</v>
      </c>
      <c r="C160" s="65">
        <v>0</v>
      </c>
      <c r="D160" s="66">
        <f t="shared" si="49"/>
        <v>0</v>
      </c>
      <c r="E160" s="65">
        <v>0</v>
      </c>
      <c r="F160" s="66">
        <f t="shared" si="50"/>
        <v>0</v>
      </c>
      <c r="G160" s="75"/>
      <c r="H160" s="65">
        <v>0</v>
      </c>
      <c r="I160" s="75"/>
      <c r="J160" s="65"/>
      <c r="K160" s="67"/>
      <c r="L160" s="65"/>
      <c r="M160" s="65"/>
      <c r="N160" s="68"/>
      <c r="O160" s="65"/>
      <c r="P160" s="65"/>
      <c r="Q160" s="65"/>
    </row>
    <row r="161" spans="1:37" ht="14.25" customHeight="1">
      <c r="A161" s="80"/>
      <c r="B161" s="65">
        <v>0</v>
      </c>
      <c r="C161" s="65">
        <v>0</v>
      </c>
      <c r="D161" s="66">
        <f t="shared" si="49"/>
        <v>0</v>
      </c>
      <c r="E161" s="70">
        <v>0</v>
      </c>
      <c r="F161" s="66">
        <f t="shared" si="50"/>
        <v>0</v>
      </c>
      <c r="G161" s="69"/>
      <c r="H161" s="65">
        <v>0</v>
      </c>
      <c r="I161" s="69"/>
      <c r="J161" s="65"/>
      <c r="K161" s="67"/>
      <c r="L161" s="65"/>
      <c r="M161" s="65"/>
      <c r="N161" s="68"/>
      <c r="O161" s="65"/>
      <c r="P161" s="65"/>
      <c r="Q161" s="65"/>
    </row>
    <row r="162" spans="1:37" ht="14.25" customHeight="1">
      <c r="A162" s="80"/>
      <c r="B162" s="65">
        <v>0</v>
      </c>
      <c r="C162" s="65">
        <v>0</v>
      </c>
      <c r="D162" s="66">
        <f t="shared" si="49"/>
        <v>0</v>
      </c>
      <c r="E162" s="73">
        <v>0</v>
      </c>
      <c r="F162" s="66">
        <f t="shared" si="50"/>
        <v>0</v>
      </c>
      <c r="G162" s="75"/>
      <c r="H162" s="65">
        <v>0</v>
      </c>
      <c r="I162" s="75"/>
      <c r="J162" s="65"/>
      <c r="K162" s="67"/>
      <c r="L162" s="65"/>
      <c r="M162" s="65"/>
      <c r="N162" s="68"/>
      <c r="O162" s="65"/>
      <c r="P162" s="65"/>
      <c r="Q162" s="65"/>
    </row>
    <row r="163" spans="1:37" ht="14.25" customHeight="1">
      <c r="A163" s="81"/>
      <c r="B163" s="65">
        <v>0</v>
      </c>
      <c r="C163" s="65">
        <v>0</v>
      </c>
      <c r="D163" s="66">
        <f t="shared" si="49"/>
        <v>0</v>
      </c>
      <c r="E163" s="70">
        <v>0</v>
      </c>
      <c r="F163" s="66">
        <f t="shared" si="50"/>
        <v>0</v>
      </c>
      <c r="G163" s="69"/>
      <c r="H163" s="65">
        <v>0</v>
      </c>
      <c r="I163" s="69"/>
      <c r="J163" s="65"/>
      <c r="K163" s="67"/>
      <c r="L163" s="74"/>
      <c r="M163" s="74"/>
      <c r="N163" s="68"/>
      <c r="O163" s="74"/>
      <c r="P163" s="74"/>
      <c r="Q163" s="74"/>
    </row>
    <row r="164" spans="1:37" ht="14.25" customHeight="1">
      <c r="A164" s="76" t="s">
        <v>96</v>
      </c>
      <c r="B164" s="77">
        <f t="shared" ref="B164:F164" si="51">SUM(B155:B163)</f>
        <v>0</v>
      </c>
      <c r="C164" s="77">
        <f t="shared" si="51"/>
        <v>0</v>
      </c>
      <c r="D164" s="77">
        <f t="shared" si="51"/>
        <v>0</v>
      </c>
      <c r="E164" s="77">
        <f t="shared" si="51"/>
        <v>0</v>
      </c>
      <c r="F164" s="77">
        <f t="shared" si="51"/>
        <v>0</v>
      </c>
      <c r="G164" s="77"/>
      <c r="H164" s="77">
        <f>SUM(H155:H163)</f>
        <v>0</v>
      </c>
      <c r="I164" s="77"/>
      <c r="J164" s="77"/>
      <c r="K164" s="67"/>
      <c r="L164" s="77"/>
      <c r="M164" s="77"/>
      <c r="N164" s="77"/>
      <c r="O164" s="77"/>
      <c r="P164" s="77"/>
      <c r="Q164" s="77"/>
    </row>
    <row r="165" spans="1:37" ht="14.25" customHeight="1">
      <c r="A165" s="60"/>
      <c r="B165" s="61" t="s">
        <v>69</v>
      </c>
      <c r="C165" s="43" t="s">
        <v>70</v>
      </c>
      <c r="D165" s="43" t="s">
        <v>71</v>
      </c>
      <c r="E165" s="43" t="s">
        <v>72</v>
      </c>
      <c r="F165" s="43" t="s">
        <v>73</v>
      </c>
      <c r="G165" s="43" t="s">
        <v>76</v>
      </c>
      <c r="H165" s="43" t="s">
        <v>77</v>
      </c>
      <c r="I165" s="43" t="s">
        <v>78</v>
      </c>
      <c r="J165" s="43" t="s">
        <v>79</v>
      </c>
      <c r="K165" s="62"/>
      <c r="L165" s="43" t="s">
        <v>80</v>
      </c>
      <c r="M165" s="43" t="s">
        <v>81</v>
      </c>
      <c r="N165" s="43" t="s">
        <v>82</v>
      </c>
      <c r="O165" s="43" t="s">
        <v>83</v>
      </c>
      <c r="P165" s="43" t="s">
        <v>84</v>
      </c>
      <c r="Q165" s="43" t="s">
        <v>85</v>
      </c>
      <c r="R165" s="46"/>
      <c r="S165" s="46"/>
      <c r="T165" s="46"/>
      <c r="U165" s="46"/>
      <c r="V165" s="46"/>
      <c r="W165" s="46"/>
      <c r="X165" s="46"/>
      <c r="Y165" s="46"/>
      <c r="Z165" s="46"/>
      <c r="AA165" s="46"/>
      <c r="AB165" s="46"/>
      <c r="AC165" s="46"/>
      <c r="AD165" s="46"/>
      <c r="AE165" s="46"/>
      <c r="AF165" s="46"/>
      <c r="AG165" s="46"/>
      <c r="AH165" s="46"/>
      <c r="AI165" s="46"/>
      <c r="AJ165" s="46"/>
      <c r="AK165" s="46"/>
    </row>
    <row r="166" spans="1:37" ht="14.25" customHeight="1">
      <c r="A166" s="264" t="s">
        <v>159</v>
      </c>
      <c r="B166" s="265"/>
      <c r="C166" s="265"/>
      <c r="D166" s="265"/>
      <c r="E166" s="265"/>
      <c r="F166" s="265"/>
      <c r="G166" s="265"/>
      <c r="H166" s="265"/>
      <c r="I166" s="265"/>
      <c r="J166" s="265"/>
      <c r="K166" s="9"/>
      <c r="L166" s="9"/>
      <c r="M166" s="9"/>
      <c r="N166" s="9"/>
      <c r="O166" s="9"/>
      <c r="P166" s="9"/>
      <c r="Q166" s="63"/>
    </row>
    <row r="167" spans="1:37" ht="14.25" customHeight="1">
      <c r="A167" s="80" t="s">
        <v>160</v>
      </c>
      <c r="B167" s="65">
        <v>0</v>
      </c>
      <c r="C167" s="65">
        <v>0</v>
      </c>
      <c r="D167" s="66">
        <f t="shared" ref="D167:D172" si="52">B167-C167</f>
        <v>0</v>
      </c>
      <c r="E167" s="65">
        <v>0</v>
      </c>
      <c r="F167" s="66">
        <f t="shared" ref="F167:F172" si="53">E167-C167</f>
        <v>0</v>
      </c>
      <c r="G167" s="69"/>
      <c r="H167" s="65">
        <v>0</v>
      </c>
      <c r="I167" s="69"/>
      <c r="J167" s="65"/>
      <c r="K167" s="67"/>
      <c r="L167" s="65"/>
      <c r="M167" s="65"/>
      <c r="N167" s="68"/>
      <c r="O167" s="65"/>
      <c r="P167" s="65"/>
      <c r="Q167" s="65"/>
    </row>
    <row r="168" spans="1:37" ht="14.25" customHeight="1">
      <c r="A168" s="80" t="s">
        <v>161</v>
      </c>
      <c r="B168" s="65">
        <v>0</v>
      </c>
      <c r="C168" s="65">
        <v>0</v>
      </c>
      <c r="D168" s="66">
        <f t="shared" si="52"/>
        <v>0</v>
      </c>
      <c r="E168" s="65">
        <v>0</v>
      </c>
      <c r="F168" s="66">
        <f t="shared" si="53"/>
        <v>0</v>
      </c>
      <c r="G168" s="75"/>
      <c r="H168" s="65">
        <v>0</v>
      </c>
      <c r="I168" s="75"/>
      <c r="J168" s="65"/>
      <c r="K168" s="67"/>
      <c r="L168" s="65"/>
      <c r="M168" s="65"/>
      <c r="N168" s="68"/>
      <c r="O168" s="65"/>
      <c r="P168" s="65"/>
      <c r="Q168" s="65"/>
    </row>
    <row r="169" spans="1:37" ht="14.25" customHeight="1">
      <c r="A169" s="80" t="s">
        <v>162</v>
      </c>
      <c r="B169" s="65">
        <v>0</v>
      </c>
      <c r="C169" s="65">
        <v>0</v>
      </c>
      <c r="D169" s="66">
        <f t="shared" si="52"/>
        <v>0</v>
      </c>
      <c r="E169" s="65">
        <v>0</v>
      </c>
      <c r="F169" s="66">
        <f t="shared" si="53"/>
        <v>0</v>
      </c>
      <c r="G169" s="69"/>
      <c r="H169" s="65">
        <v>0</v>
      </c>
      <c r="I169" s="69"/>
      <c r="J169" s="65"/>
      <c r="K169" s="67"/>
      <c r="L169" s="65"/>
      <c r="M169" s="65"/>
      <c r="N169" s="68"/>
      <c r="O169" s="65"/>
      <c r="P169" s="65"/>
      <c r="Q169" s="65"/>
    </row>
    <row r="170" spans="1:37" ht="14.25" customHeight="1">
      <c r="A170" s="80"/>
      <c r="B170" s="65">
        <v>0</v>
      </c>
      <c r="C170" s="65">
        <v>0</v>
      </c>
      <c r="D170" s="66">
        <f t="shared" si="52"/>
        <v>0</v>
      </c>
      <c r="E170" s="65">
        <v>0</v>
      </c>
      <c r="F170" s="66">
        <f t="shared" si="53"/>
        <v>0</v>
      </c>
      <c r="G170" s="75"/>
      <c r="H170" s="65">
        <v>0</v>
      </c>
      <c r="I170" s="75"/>
      <c r="J170" s="65"/>
      <c r="K170" s="67"/>
      <c r="L170" s="65"/>
      <c r="M170" s="65"/>
      <c r="N170" s="68"/>
      <c r="O170" s="65"/>
      <c r="P170" s="65"/>
      <c r="Q170" s="65"/>
    </row>
    <row r="171" spans="1:37" ht="14.25" customHeight="1">
      <c r="A171" s="80"/>
      <c r="B171" s="65">
        <v>0</v>
      </c>
      <c r="C171" s="65">
        <v>0</v>
      </c>
      <c r="D171" s="66">
        <f t="shared" si="52"/>
        <v>0</v>
      </c>
      <c r="E171" s="65">
        <v>0</v>
      </c>
      <c r="F171" s="66">
        <f t="shared" si="53"/>
        <v>0</v>
      </c>
      <c r="G171" s="69"/>
      <c r="H171" s="65">
        <v>0</v>
      </c>
      <c r="I171" s="69"/>
      <c r="J171" s="65"/>
      <c r="K171" s="67"/>
      <c r="L171" s="65"/>
      <c r="M171" s="65"/>
      <c r="N171" s="68"/>
      <c r="O171" s="65"/>
      <c r="P171" s="65"/>
      <c r="Q171" s="65"/>
    </row>
    <row r="172" spans="1:37" ht="14.25" customHeight="1">
      <c r="A172" s="81"/>
      <c r="B172" s="65">
        <v>0</v>
      </c>
      <c r="C172" s="65">
        <v>0</v>
      </c>
      <c r="D172" s="66">
        <f t="shared" si="52"/>
        <v>0</v>
      </c>
      <c r="E172" s="73">
        <v>0</v>
      </c>
      <c r="F172" s="66">
        <f t="shared" si="53"/>
        <v>0</v>
      </c>
      <c r="G172" s="75"/>
      <c r="H172" s="65">
        <v>0</v>
      </c>
      <c r="I172" s="75"/>
      <c r="J172" s="65"/>
      <c r="K172" s="67"/>
      <c r="L172" s="74"/>
      <c r="M172" s="74"/>
      <c r="N172" s="68"/>
      <c r="O172" s="74"/>
      <c r="P172" s="74"/>
      <c r="Q172" s="74"/>
    </row>
    <row r="173" spans="1:37" ht="14.25" customHeight="1">
      <c r="A173" s="76" t="s">
        <v>96</v>
      </c>
      <c r="B173" s="77">
        <f t="shared" ref="B173:F173" si="54">SUM(B167:B172)</f>
        <v>0</v>
      </c>
      <c r="C173" s="77">
        <f t="shared" si="54"/>
        <v>0</v>
      </c>
      <c r="D173" s="77">
        <f t="shared" si="54"/>
        <v>0</v>
      </c>
      <c r="E173" s="77">
        <f t="shared" si="54"/>
        <v>0</v>
      </c>
      <c r="F173" s="77">
        <f t="shared" si="54"/>
        <v>0</v>
      </c>
      <c r="G173" s="77"/>
      <c r="H173" s="77">
        <f>SUM(H167:H172)</f>
        <v>0</v>
      </c>
      <c r="I173" s="77"/>
      <c r="J173" s="77"/>
      <c r="K173" s="67"/>
      <c r="L173" s="77"/>
      <c r="M173" s="77"/>
      <c r="N173" s="77"/>
      <c r="O173" s="77"/>
      <c r="P173" s="77"/>
      <c r="Q173" s="77"/>
    </row>
    <row r="174" spans="1:37" ht="14.25" customHeight="1">
      <c r="A174" s="60"/>
      <c r="B174" s="61" t="s">
        <v>69</v>
      </c>
      <c r="C174" s="43" t="s">
        <v>70</v>
      </c>
      <c r="D174" s="43" t="s">
        <v>71</v>
      </c>
      <c r="E174" s="43" t="s">
        <v>72</v>
      </c>
      <c r="F174" s="43" t="s">
        <v>73</v>
      </c>
      <c r="G174" s="43" t="s">
        <v>76</v>
      </c>
      <c r="H174" s="43" t="s">
        <v>77</v>
      </c>
      <c r="I174" s="43" t="s">
        <v>78</v>
      </c>
      <c r="J174" s="43" t="s">
        <v>79</v>
      </c>
      <c r="K174" s="62"/>
      <c r="L174" s="43" t="s">
        <v>80</v>
      </c>
      <c r="M174" s="43" t="s">
        <v>81</v>
      </c>
      <c r="N174" s="43" t="s">
        <v>82</v>
      </c>
      <c r="O174" s="43" t="s">
        <v>83</v>
      </c>
      <c r="P174" s="43" t="s">
        <v>84</v>
      </c>
      <c r="Q174" s="43" t="s">
        <v>85</v>
      </c>
      <c r="R174" s="46"/>
      <c r="S174" s="46"/>
      <c r="T174" s="46"/>
      <c r="U174" s="46"/>
      <c r="V174" s="46"/>
      <c r="W174" s="46"/>
      <c r="X174" s="46"/>
      <c r="Y174" s="46"/>
      <c r="Z174" s="46"/>
      <c r="AA174" s="46"/>
      <c r="AB174" s="46"/>
      <c r="AC174" s="46"/>
      <c r="AD174" s="46"/>
      <c r="AE174" s="46"/>
      <c r="AF174" s="46"/>
      <c r="AG174" s="46"/>
      <c r="AH174" s="46"/>
      <c r="AI174" s="46"/>
      <c r="AJ174" s="46"/>
      <c r="AK174" s="46"/>
    </row>
    <row r="175" spans="1:37" ht="14.25" customHeight="1">
      <c r="A175" s="264" t="s">
        <v>163</v>
      </c>
      <c r="B175" s="265"/>
      <c r="C175" s="265"/>
      <c r="D175" s="265"/>
      <c r="E175" s="265"/>
      <c r="F175" s="265"/>
      <c r="G175" s="265"/>
      <c r="H175" s="265"/>
      <c r="I175" s="265"/>
      <c r="J175" s="265"/>
      <c r="K175" s="9"/>
      <c r="L175" s="9"/>
      <c r="M175" s="9"/>
      <c r="N175" s="9"/>
      <c r="O175" s="9"/>
      <c r="P175" s="9"/>
      <c r="Q175" s="63"/>
    </row>
    <row r="176" spans="1:37" ht="14.25" customHeight="1">
      <c r="A176" s="80" t="s">
        <v>164</v>
      </c>
      <c r="B176" s="65">
        <v>0</v>
      </c>
      <c r="C176" s="65">
        <v>0</v>
      </c>
      <c r="D176" s="66">
        <f t="shared" ref="D176:D184" si="55">B176-C176</f>
        <v>0</v>
      </c>
      <c r="E176" s="65">
        <v>0</v>
      </c>
      <c r="F176" s="66">
        <f t="shared" ref="F176:F184" si="56">E176-C176</f>
        <v>0</v>
      </c>
      <c r="G176" s="69"/>
      <c r="H176" s="65">
        <v>0</v>
      </c>
      <c r="I176" s="69"/>
      <c r="J176" s="65"/>
      <c r="K176" s="67"/>
      <c r="L176" s="65"/>
      <c r="M176" s="65"/>
      <c r="N176" s="68"/>
      <c r="O176" s="65"/>
      <c r="P176" s="65"/>
      <c r="Q176" s="65"/>
    </row>
    <row r="177" spans="1:37" ht="14.25" customHeight="1">
      <c r="A177" s="80" t="s">
        <v>165</v>
      </c>
      <c r="B177" s="65">
        <v>0</v>
      </c>
      <c r="C177" s="65">
        <v>0</v>
      </c>
      <c r="D177" s="66">
        <f t="shared" si="55"/>
        <v>0</v>
      </c>
      <c r="E177" s="65">
        <v>0</v>
      </c>
      <c r="F177" s="66">
        <f t="shared" si="56"/>
        <v>0</v>
      </c>
      <c r="G177" s="75"/>
      <c r="H177" s="65">
        <v>0</v>
      </c>
      <c r="I177" s="75"/>
      <c r="J177" s="65"/>
      <c r="K177" s="67"/>
      <c r="L177" s="65"/>
      <c r="M177" s="65"/>
      <c r="N177" s="68"/>
      <c r="O177" s="65"/>
      <c r="P177" s="65"/>
      <c r="Q177" s="65"/>
    </row>
    <row r="178" spans="1:37" ht="14.25" customHeight="1">
      <c r="A178" s="80" t="s">
        <v>166</v>
      </c>
      <c r="B178" s="65">
        <v>0</v>
      </c>
      <c r="C178" s="65">
        <v>0</v>
      </c>
      <c r="D178" s="66">
        <f t="shared" si="55"/>
        <v>0</v>
      </c>
      <c r="E178" s="65">
        <v>0</v>
      </c>
      <c r="F178" s="66">
        <f t="shared" si="56"/>
        <v>0</v>
      </c>
      <c r="G178" s="69"/>
      <c r="H178" s="65">
        <v>0</v>
      </c>
      <c r="I178" s="69"/>
      <c r="J178" s="65"/>
      <c r="K178" s="67"/>
      <c r="L178" s="65"/>
      <c r="M178" s="65"/>
      <c r="N178" s="68"/>
      <c r="O178" s="65"/>
      <c r="P178" s="65"/>
      <c r="Q178" s="65"/>
    </row>
    <row r="179" spans="1:37" ht="14.25" customHeight="1">
      <c r="A179" s="80" t="s">
        <v>167</v>
      </c>
      <c r="B179" s="65">
        <v>0</v>
      </c>
      <c r="C179" s="65">
        <v>0</v>
      </c>
      <c r="D179" s="66">
        <f t="shared" si="55"/>
        <v>0</v>
      </c>
      <c r="E179" s="65">
        <v>0</v>
      </c>
      <c r="F179" s="66">
        <f t="shared" si="56"/>
        <v>0</v>
      </c>
      <c r="G179" s="75"/>
      <c r="H179" s="65">
        <v>0</v>
      </c>
      <c r="I179" s="75"/>
      <c r="J179" s="65"/>
      <c r="K179" s="67"/>
      <c r="L179" s="65"/>
      <c r="M179" s="65"/>
      <c r="N179" s="68"/>
      <c r="O179" s="65"/>
      <c r="P179" s="65"/>
      <c r="Q179" s="65"/>
    </row>
    <row r="180" spans="1:37" ht="14.25" customHeight="1">
      <c r="A180" s="80" t="s">
        <v>168</v>
      </c>
      <c r="B180" s="65">
        <v>0</v>
      </c>
      <c r="C180" s="65">
        <v>0</v>
      </c>
      <c r="D180" s="66">
        <f t="shared" si="55"/>
        <v>0</v>
      </c>
      <c r="E180" s="65">
        <v>0</v>
      </c>
      <c r="F180" s="66">
        <f t="shared" si="56"/>
        <v>0</v>
      </c>
      <c r="G180" s="69"/>
      <c r="H180" s="65">
        <v>0</v>
      </c>
      <c r="I180" s="69"/>
      <c r="J180" s="65"/>
      <c r="K180" s="67"/>
      <c r="L180" s="65"/>
      <c r="M180" s="65"/>
      <c r="N180" s="68"/>
      <c r="O180" s="65"/>
      <c r="P180" s="65"/>
      <c r="Q180" s="65"/>
    </row>
    <row r="181" spans="1:37" ht="14.25" customHeight="1">
      <c r="A181" s="80"/>
      <c r="B181" s="65">
        <v>0</v>
      </c>
      <c r="C181" s="65">
        <v>0</v>
      </c>
      <c r="D181" s="66">
        <f t="shared" si="55"/>
        <v>0</v>
      </c>
      <c r="E181" s="73">
        <v>0</v>
      </c>
      <c r="F181" s="66">
        <f t="shared" si="56"/>
        <v>0</v>
      </c>
      <c r="G181" s="75"/>
      <c r="H181" s="65">
        <v>0</v>
      </c>
      <c r="I181" s="75"/>
      <c r="J181" s="65"/>
      <c r="K181" s="67"/>
      <c r="L181" s="65"/>
      <c r="M181" s="65"/>
      <c r="N181" s="68"/>
      <c r="O181" s="65"/>
      <c r="P181" s="65"/>
      <c r="Q181" s="65"/>
    </row>
    <row r="182" spans="1:37" ht="14.25" customHeight="1">
      <c r="A182" s="80"/>
      <c r="B182" s="65">
        <v>0</v>
      </c>
      <c r="C182" s="65">
        <v>0</v>
      </c>
      <c r="D182" s="66">
        <f t="shared" si="55"/>
        <v>0</v>
      </c>
      <c r="E182" s="70">
        <v>0</v>
      </c>
      <c r="F182" s="66">
        <f t="shared" si="56"/>
        <v>0</v>
      </c>
      <c r="G182" s="69"/>
      <c r="H182" s="65">
        <v>0</v>
      </c>
      <c r="I182" s="69"/>
      <c r="J182" s="65"/>
      <c r="K182" s="67"/>
      <c r="L182" s="65"/>
      <c r="M182" s="65"/>
      <c r="N182" s="68"/>
      <c r="O182" s="65"/>
      <c r="P182" s="65"/>
      <c r="Q182" s="65"/>
    </row>
    <row r="183" spans="1:37" ht="14.25" customHeight="1">
      <c r="A183" s="80"/>
      <c r="B183" s="65">
        <v>0</v>
      </c>
      <c r="C183" s="65">
        <v>0</v>
      </c>
      <c r="D183" s="66">
        <f t="shared" si="55"/>
        <v>0</v>
      </c>
      <c r="E183" s="73">
        <v>0</v>
      </c>
      <c r="F183" s="66">
        <f t="shared" si="56"/>
        <v>0</v>
      </c>
      <c r="G183" s="75"/>
      <c r="H183" s="65">
        <v>0</v>
      </c>
      <c r="I183" s="75"/>
      <c r="J183" s="65"/>
      <c r="K183" s="67"/>
      <c r="L183" s="65"/>
      <c r="M183" s="65"/>
      <c r="N183" s="68"/>
      <c r="O183" s="65"/>
      <c r="P183" s="65"/>
      <c r="Q183" s="65"/>
    </row>
    <row r="184" spans="1:37" ht="14.25" customHeight="1">
      <c r="A184" s="81" t="s">
        <v>169</v>
      </c>
      <c r="B184" s="65">
        <v>0</v>
      </c>
      <c r="C184" s="65">
        <v>0</v>
      </c>
      <c r="D184" s="66">
        <f t="shared" si="55"/>
        <v>0</v>
      </c>
      <c r="E184" s="70">
        <v>0</v>
      </c>
      <c r="F184" s="66">
        <f t="shared" si="56"/>
        <v>0</v>
      </c>
      <c r="G184" s="69"/>
      <c r="H184" s="65">
        <v>0</v>
      </c>
      <c r="I184" s="69"/>
      <c r="J184" s="65"/>
      <c r="K184" s="67"/>
      <c r="L184" s="74"/>
      <c r="M184" s="74"/>
      <c r="N184" s="68"/>
      <c r="O184" s="74"/>
      <c r="P184" s="74"/>
      <c r="Q184" s="74"/>
    </row>
    <row r="185" spans="1:37" ht="14.25" customHeight="1">
      <c r="A185" s="76" t="s">
        <v>96</v>
      </c>
      <c r="B185" s="77">
        <f t="shared" ref="B185:F185" si="57">SUM(B176:B184)</f>
        <v>0</v>
      </c>
      <c r="C185" s="77">
        <f t="shared" si="57"/>
        <v>0</v>
      </c>
      <c r="D185" s="77">
        <f t="shared" si="57"/>
        <v>0</v>
      </c>
      <c r="E185" s="77">
        <f t="shared" si="57"/>
        <v>0</v>
      </c>
      <c r="F185" s="77">
        <f t="shared" si="57"/>
        <v>0</v>
      </c>
      <c r="G185" s="77"/>
      <c r="H185" s="77">
        <f>SUM(H176:H184)</f>
        <v>0</v>
      </c>
      <c r="I185" s="77"/>
      <c r="J185" s="77"/>
      <c r="K185" s="67"/>
      <c r="L185" s="77"/>
      <c r="M185" s="77"/>
      <c r="N185" s="77"/>
      <c r="O185" s="77"/>
      <c r="P185" s="77"/>
      <c r="Q185" s="77"/>
    </row>
    <row r="186" spans="1:37" ht="14.25" customHeight="1">
      <c r="A186" s="60"/>
      <c r="B186" s="61" t="s">
        <v>69</v>
      </c>
      <c r="C186" s="43" t="s">
        <v>70</v>
      </c>
      <c r="D186" s="43" t="s">
        <v>71</v>
      </c>
      <c r="E186" s="43" t="s">
        <v>72</v>
      </c>
      <c r="F186" s="43" t="s">
        <v>73</v>
      </c>
      <c r="G186" s="43" t="s">
        <v>76</v>
      </c>
      <c r="H186" s="43" t="s">
        <v>77</v>
      </c>
      <c r="I186" s="43" t="s">
        <v>78</v>
      </c>
      <c r="J186" s="43" t="s">
        <v>79</v>
      </c>
      <c r="K186" s="62"/>
      <c r="L186" s="43" t="s">
        <v>80</v>
      </c>
      <c r="M186" s="43" t="s">
        <v>81</v>
      </c>
      <c r="N186" s="43" t="s">
        <v>82</v>
      </c>
      <c r="O186" s="43" t="s">
        <v>83</v>
      </c>
      <c r="P186" s="43" t="s">
        <v>84</v>
      </c>
      <c r="Q186" s="43" t="s">
        <v>85</v>
      </c>
      <c r="R186" s="46"/>
      <c r="S186" s="46"/>
      <c r="T186" s="46"/>
      <c r="U186" s="46"/>
      <c r="V186" s="46"/>
      <c r="W186" s="46"/>
      <c r="X186" s="46"/>
      <c r="Y186" s="46"/>
      <c r="Z186" s="46"/>
      <c r="AA186" s="46"/>
      <c r="AB186" s="46"/>
      <c r="AC186" s="46"/>
      <c r="AD186" s="46"/>
      <c r="AE186" s="46"/>
      <c r="AF186" s="46"/>
      <c r="AG186" s="46"/>
      <c r="AH186" s="46"/>
      <c r="AI186" s="46"/>
      <c r="AJ186" s="46"/>
      <c r="AK186" s="46"/>
    </row>
    <row r="187" spans="1:37" ht="14.25" customHeight="1">
      <c r="A187" s="264" t="s">
        <v>170</v>
      </c>
      <c r="B187" s="265"/>
      <c r="C187" s="265"/>
      <c r="D187" s="265"/>
      <c r="E187" s="265"/>
      <c r="F187" s="265"/>
      <c r="G187" s="265"/>
      <c r="H187" s="265"/>
      <c r="I187" s="265"/>
      <c r="J187" s="265"/>
      <c r="K187" s="9"/>
      <c r="L187" s="9"/>
      <c r="M187" s="9"/>
      <c r="N187" s="9"/>
      <c r="O187" s="9"/>
      <c r="P187" s="9"/>
      <c r="Q187" s="63"/>
    </row>
    <row r="188" spans="1:37" ht="14.25" customHeight="1">
      <c r="A188" s="80" t="s">
        <v>171</v>
      </c>
      <c r="B188" s="65">
        <v>0</v>
      </c>
      <c r="C188" s="65">
        <v>0</v>
      </c>
      <c r="D188" s="66">
        <f t="shared" ref="D188:D194" si="58">B188-C188</f>
        <v>0</v>
      </c>
      <c r="E188" s="65">
        <v>0</v>
      </c>
      <c r="F188" s="66">
        <f t="shared" ref="F188:F194" si="59">E188-C188</f>
        <v>0</v>
      </c>
      <c r="G188" s="69"/>
      <c r="H188" s="65">
        <v>0</v>
      </c>
      <c r="I188" s="69"/>
      <c r="J188" s="65"/>
      <c r="K188" s="67"/>
      <c r="L188" s="65"/>
      <c r="M188" s="65"/>
      <c r="N188" s="68"/>
      <c r="O188" s="65"/>
      <c r="P188" s="65"/>
      <c r="Q188" s="65"/>
    </row>
    <row r="189" spans="1:37" ht="14.25" customHeight="1">
      <c r="A189" s="80" t="s">
        <v>172</v>
      </c>
      <c r="B189" s="65">
        <v>0</v>
      </c>
      <c r="C189" s="65">
        <v>0</v>
      </c>
      <c r="D189" s="66">
        <f t="shared" si="58"/>
        <v>0</v>
      </c>
      <c r="E189" s="65">
        <v>0</v>
      </c>
      <c r="F189" s="66">
        <f t="shared" si="59"/>
        <v>0</v>
      </c>
      <c r="G189" s="75"/>
      <c r="H189" s="65">
        <v>0</v>
      </c>
      <c r="I189" s="75"/>
      <c r="J189" s="65"/>
      <c r="K189" s="67"/>
      <c r="L189" s="65"/>
      <c r="M189" s="65"/>
      <c r="N189" s="68"/>
      <c r="O189" s="65"/>
      <c r="P189" s="65"/>
      <c r="Q189" s="65"/>
    </row>
    <row r="190" spans="1:37" ht="14.25" customHeight="1">
      <c r="A190" s="80" t="s">
        <v>173</v>
      </c>
      <c r="B190" s="65">
        <v>0</v>
      </c>
      <c r="C190" s="65">
        <v>0</v>
      </c>
      <c r="D190" s="66">
        <f t="shared" si="58"/>
        <v>0</v>
      </c>
      <c r="E190" s="65">
        <v>0</v>
      </c>
      <c r="F190" s="66">
        <f t="shared" si="59"/>
        <v>0</v>
      </c>
      <c r="G190" s="69"/>
      <c r="H190" s="65">
        <v>0</v>
      </c>
      <c r="I190" s="69"/>
      <c r="J190" s="65"/>
      <c r="K190" s="67"/>
      <c r="L190" s="65"/>
      <c r="M190" s="65"/>
      <c r="N190" s="68"/>
      <c r="O190" s="65"/>
      <c r="P190" s="65"/>
      <c r="Q190" s="65"/>
    </row>
    <row r="191" spans="1:37" ht="14.25" customHeight="1">
      <c r="A191" s="80" t="s">
        <v>174</v>
      </c>
      <c r="B191" s="65">
        <v>0</v>
      </c>
      <c r="C191" s="65">
        <v>0</v>
      </c>
      <c r="D191" s="66">
        <f t="shared" si="58"/>
        <v>0</v>
      </c>
      <c r="E191" s="65">
        <v>0</v>
      </c>
      <c r="F191" s="66">
        <f t="shared" si="59"/>
        <v>0</v>
      </c>
      <c r="G191" s="75"/>
      <c r="H191" s="65">
        <v>0</v>
      </c>
      <c r="I191" s="75"/>
      <c r="J191" s="65"/>
      <c r="K191" s="67"/>
      <c r="L191" s="65"/>
      <c r="M191" s="65"/>
      <c r="N191" s="68"/>
      <c r="O191" s="65"/>
      <c r="P191" s="65"/>
      <c r="Q191" s="65"/>
    </row>
    <row r="192" spans="1:37" ht="14.25" customHeight="1">
      <c r="A192" s="80"/>
      <c r="B192" s="65">
        <v>0</v>
      </c>
      <c r="C192" s="65">
        <v>0</v>
      </c>
      <c r="D192" s="66">
        <f t="shared" si="58"/>
        <v>0</v>
      </c>
      <c r="E192" s="65">
        <v>0</v>
      </c>
      <c r="F192" s="66">
        <f t="shared" si="59"/>
        <v>0</v>
      </c>
      <c r="G192" s="69"/>
      <c r="H192" s="65">
        <v>0</v>
      </c>
      <c r="I192" s="69"/>
      <c r="J192" s="65"/>
      <c r="K192" s="67"/>
      <c r="L192" s="65"/>
      <c r="M192" s="65"/>
      <c r="N192" s="68"/>
      <c r="O192" s="65"/>
      <c r="P192" s="65"/>
      <c r="Q192" s="65"/>
    </row>
    <row r="193" spans="1:17" ht="14.25" customHeight="1">
      <c r="A193" s="80"/>
      <c r="B193" s="65">
        <v>0</v>
      </c>
      <c r="C193" s="65">
        <v>0</v>
      </c>
      <c r="D193" s="66">
        <f t="shared" si="58"/>
        <v>0</v>
      </c>
      <c r="E193" s="73">
        <v>0</v>
      </c>
      <c r="F193" s="66">
        <f t="shared" si="59"/>
        <v>0</v>
      </c>
      <c r="G193" s="75"/>
      <c r="H193" s="65">
        <v>0</v>
      </c>
      <c r="I193" s="75"/>
      <c r="J193" s="65"/>
      <c r="K193" s="67"/>
      <c r="L193" s="65"/>
      <c r="M193" s="65"/>
      <c r="N193" s="68"/>
      <c r="O193" s="65"/>
      <c r="P193" s="65"/>
      <c r="Q193" s="65"/>
    </row>
    <row r="194" spans="1:17" ht="14.25" customHeight="1">
      <c r="A194" s="81"/>
      <c r="B194" s="65">
        <v>0</v>
      </c>
      <c r="C194" s="65">
        <v>0</v>
      </c>
      <c r="D194" s="66">
        <f t="shared" si="58"/>
        <v>0</v>
      </c>
      <c r="E194" s="70">
        <v>0</v>
      </c>
      <c r="F194" s="66">
        <f t="shared" si="59"/>
        <v>0</v>
      </c>
      <c r="G194" s="69"/>
      <c r="H194" s="65">
        <v>0</v>
      </c>
      <c r="I194" s="69"/>
      <c r="J194" s="65"/>
      <c r="K194" s="67"/>
      <c r="L194" s="74"/>
      <c r="M194" s="74"/>
      <c r="N194" s="68"/>
      <c r="O194" s="74"/>
      <c r="P194" s="74"/>
      <c r="Q194" s="74"/>
    </row>
    <row r="195" spans="1:17" ht="14.25" customHeight="1">
      <c r="A195" s="76" t="s">
        <v>96</v>
      </c>
      <c r="B195" s="77">
        <f t="shared" ref="B195:F195" si="60">SUM(B188:B194)</f>
        <v>0</v>
      </c>
      <c r="C195" s="77">
        <f t="shared" si="60"/>
        <v>0</v>
      </c>
      <c r="D195" s="77">
        <f t="shared" si="60"/>
        <v>0</v>
      </c>
      <c r="E195" s="77">
        <f t="shared" si="60"/>
        <v>0</v>
      </c>
      <c r="F195" s="77">
        <f t="shared" si="60"/>
        <v>0</v>
      </c>
      <c r="G195" s="77"/>
      <c r="H195" s="77">
        <f>SUM(H188:H194)</f>
        <v>0</v>
      </c>
      <c r="I195" s="77"/>
      <c r="J195" s="77"/>
      <c r="K195" s="67"/>
      <c r="L195" s="77"/>
      <c r="M195" s="77"/>
      <c r="N195" s="77"/>
      <c r="O195" s="77"/>
      <c r="P195" s="77"/>
      <c r="Q195" s="77"/>
    </row>
    <row r="196" spans="1:17" ht="14.25" customHeight="1"/>
    <row r="197" spans="1:17" ht="14.25" customHeight="1"/>
    <row r="198" spans="1:17" ht="14.25" customHeight="1"/>
    <row r="199" spans="1:17" ht="14.25" customHeight="1"/>
    <row r="200" spans="1:17" ht="14.25" customHeight="1"/>
    <row r="201" spans="1:17" ht="14.25" customHeight="1"/>
    <row r="202" spans="1:17" ht="14.25" customHeight="1"/>
    <row r="203" spans="1:17" ht="14.25" customHeight="1"/>
    <row r="204" spans="1:17" ht="14.25" customHeight="1"/>
    <row r="205" spans="1:17" ht="14.25" customHeight="1"/>
    <row r="206" spans="1:17" ht="14.25" customHeight="1"/>
    <row r="207" spans="1:17" ht="14.25" customHeight="1"/>
    <row r="208" spans="1:17"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sheetData>
  <mergeCells count="27">
    <mergeCell ref="A1:C1"/>
    <mergeCell ref="D1:E1"/>
    <mergeCell ref="I1:J1"/>
    <mergeCell ref="N1:O1"/>
    <mergeCell ref="A2:C2"/>
    <mergeCell ref="D2:E2"/>
    <mergeCell ref="I2:J2"/>
    <mergeCell ref="N2:O2"/>
    <mergeCell ref="L1:M1"/>
    <mergeCell ref="L2:M2"/>
    <mergeCell ref="A21:J21"/>
    <mergeCell ref="L21:Q21"/>
    <mergeCell ref="A23:J23"/>
    <mergeCell ref="A38:J38"/>
    <mergeCell ref="A48:J48"/>
    <mergeCell ref="A145:J145"/>
    <mergeCell ref="A154:J154"/>
    <mergeCell ref="A166:J166"/>
    <mergeCell ref="A175:J175"/>
    <mergeCell ref="A187:J187"/>
    <mergeCell ref="A116:J116"/>
    <mergeCell ref="A126:J126"/>
    <mergeCell ref="A62:J62"/>
    <mergeCell ref="A74:J74"/>
    <mergeCell ref="A90:J90"/>
    <mergeCell ref="A99:J99"/>
    <mergeCell ref="A107:J107"/>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000"/>
  <sheetViews>
    <sheetView showGridLines="0" workbookViewId="0">
      <pane xSplit="5" ySplit="18" topLeftCell="F19" activePane="bottomRight" state="frozen"/>
      <selection pane="topRight" activeCell="F1" sqref="F1"/>
      <selection pane="bottomLeft" activeCell="A19" sqref="A19"/>
      <selection pane="bottomRight" activeCell="F19" sqref="F19"/>
    </sheetView>
  </sheetViews>
  <sheetFormatPr baseColWidth="10" defaultColWidth="14.5" defaultRowHeight="15" customHeight="1"/>
  <cols>
    <col min="1" max="1" width="20.5" customWidth="1"/>
    <col min="2" max="2" width="22.33203125" customWidth="1"/>
    <col min="3" max="4" width="20" customWidth="1"/>
    <col min="5" max="5" width="20.1640625" customWidth="1"/>
    <col min="6" max="6" width="15" customWidth="1"/>
    <col min="7" max="7" width="18.5" customWidth="1"/>
    <col min="8" max="9" width="25.83203125" customWidth="1"/>
    <col min="10" max="10" width="16.6640625" customWidth="1"/>
    <col min="11" max="11" width="17.33203125" customWidth="1"/>
    <col min="12" max="12" width="19.5" customWidth="1"/>
    <col min="13" max="13" width="20.6640625" customWidth="1"/>
    <col min="14" max="14" width="19.6640625" customWidth="1"/>
    <col min="15" max="15" width="21.1640625" customWidth="1"/>
    <col min="16" max="16" width="18.5" customWidth="1"/>
    <col min="17" max="17" width="19.33203125" customWidth="1"/>
    <col min="18" max="18" width="16.5" customWidth="1"/>
    <col min="19" max="19" width="18.5" customWidth="1"/>
    <col min="20" max="20" width="17.33203125" customWidth="1"/>
    <col min="21" max="21" width="20.1640625" customWidth="1"/>
    <col min="22" max="22" width="18" customWidth="1"/>
    <col min="23" max="23" width="26.6640625" customWidth="1"/>
    <col min="24" max="24" width="20.6640625" customWidth="1"/>
    <col min="25" max="25" width="22.1640625" customWidth="1"/>
    <col min="26" max="26" width="16.6640625" customWidth="1"/>
    <col min="27" max="27" width="18.5" customWidth="1"/>
    <col min="28" max="28" width="22" customWidth="1"/>
    <col min="29" max="29" width="17.33203125" customWidth="1"/>
    <col min="30" max="30" width="18.33203125" customWidth="1"/>
    <col min="31" max="31" width="15" customWidth="1"/>
    <col min="32" max="32" width="16.5" customWidth="1"/>
    <col min="33" max="33" width="16.33203125" customWidth="1"/>
    <col min="34" max="34" width="20.5" customWidth="1"/>
    <col min="35" max="83" width="5" customWidth="1"/>
  </cols>
  <sheetData>
    <row r="1" spans="1:79" ht="32" customHeight="1">
      <c r="A1" s="272" t="str">
        <f>B5&amp; " &amp; " &amp;D5</f>
        <v>0 &amp; 0</v>
      </c>
      <c r="B1" s="270"/>
      <c r="C1" s="270"/>
      <c r="D1" s="270"/>
      <c r="E1" s="270"/>
      <c r="F1" s="84"/>
      <c r="G1" s="85"/>
      <c r="H1" s="85" t="s">
        <v>1</v>
      </c>
      <c r="I1" s="84"/>
      <c r="J1" s="85" t="s">
        <v>67</v>
      </c>
      <c r="K1" s="84"/>
      <c r="L1" s="85" t="s">
        <v>3</v>
      </c>
      <c r="M1" s="84"/>
      <c r="N1" s="85" t="s">
        <v>68</v>
      </c>
      <c r="O1" s="86"/>
      <c r="P1" s="87"/>
      <c r="Q1" s="87"/>
      <c r="R1" s="88"/>
      <c r="S1" s="87"/>
      <c r="T1" s="87"/>
      <c r="U1" s="87"/>
      <c r="V1" s="87"/>
      <c r="W1" s="87"/>
      <c r="X1" s="87"/>
      <c r="Y1" s="87"/>
      <c r="Z1" s="87"/>
      <c r="AA1" s="87"/>
      <c r="AB1" s="87"/>
      <c r="AC1" s="87"/>
      <c r="AD1" s="87"/>
      <c r="AE1" s="87"/>
      <c r="AF1" s="87"/>
      <c r="AG1" s="87"/>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row>
    <row r="2" spans="1:79" ht="28" customHeight="1">
      <c r="A2" s="275" t="s">
        <v>175</v>
      </c>
      <c r="B2" s="270"/>
      <c r="C2" s="270"/>
      <c r="D2" s="270"/>
      <c r="E2" s="270"/>
      <c r="F2" s="89"/>
      <c r="G2" s="90"/>
      <c r="H2" s="91">
        <f>'Start Here'!C5</f>
        <v>46060</v>
      </c>
      <c r="I2" s="92"/>
      <c r="J2" s="93">
        <f ca="1">H2-TODAY()</f>
        <v>285</v>
      </c>
      <c r="K2" s="93"/>
      <c r="L2" s="91">
        <f>'Start Here'!C6</f>
        <v>46027</v>
      </c>
      <c r="M2" s="92"/>
      <c r="N2" s="93">
        <f ca="1">L2-TODAY()</f>
        <v>252</v>
      </c>
      <c r="O2" s="94"/>
      <c r="P2" s="88"/>
      <c r="Q2" s="88"/>
      <c r="R2" s="88"/>
      <c r="S2" s="88"/>
      <c r="T2" s="88"/>
      <c r="U2" s="88"/>
      <c r="V2" s="88"/>
      <c r="W2" s="88"/>
      <c r="X2" s="88"/>
      <c r="Y2" s="88"/>
      <c r="Z2" s="88"/>
      <c r="AA2" s="88"/>
      <c r="AB2" s="88"/>
      <c r="AC2" s="88"/>
      <c r="AD2" s="88"/>
      <c r="AE2" s="88"/>
      <c r="AF2" s="88"/>
      <c r="AG2" s="88"/>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95"/>
      <c r="BI2" s="95"/>
      <c r="BJ2" s="95"/>
      <c r="BK2" s="95"/>
      <c r="BL2" s="95"/>
      <c r="BM2" s="95"/>
      <c r="BN2" s="95"/>
      <c r="BO2" s="95"/>
      <c r="BP2" s="95"/>
      <c r="BQ2" s="95"/>
      <c r="BR2" s="95"/>
      <c r="BS2" s="95"/>
      <c r="BT2" s="95"/>
      <c r="BU2" s="95"/>
      <c r="BV2" s="95"/>
      <c r="BW2" s="95"/>
      <c r="BX2" s="95"/>
      <c r="BY2" s="95"/>
      <c r="BZ2" s="95"/>
      <c r="CA2" s="95"/>
    </row>
    <row r="3" spans="1:79" ht="14.25" customHeight="1">
      <c r="A3" s="96"/>
      <c r="B3" s="96"/>
      <c r="C3" s="96"/>
      <c r="D3" s="96"/>
      <c r="E3" s="96"/>
      <c r="F3" s="96"/>
      <c r="G3" s="96"/>
      <c r="H3" s="96"/>
      <c r="I3" s="97"/>
      <c r="J3" s="97"/>
      <c r="K3" s="97"/>
      <c r="L3" s="45"/>
      <c r="M3" s="45"/>
      <c r="N3" s="45"/>
      <c r="O3" s="45"/>
      <c r="P3" s="45"/>
      <c r="Q3" s="45"/>
      <c r="R3" s="45"/>
      <c r="S3" s="46"/>
      <c r="T3" s="46"/>
      <c r="U3" s="46"/>
      <c r="V3" s="46"/>
      <c r="W3" s="46"/>
      <c r="X3" s="46"/>
      <c r="Y3" s="46"/>
      <c r="Z3" s="46"/>
      <c r="AA3" s="46"/>
      <c r="AB3" s="46"/>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row>
    <row r="4" spans="1:79" ht="14.25" customHeight="1">
      <c r="B4" s="98" t="s">
        <v>5</v>
      </c>
      <c r="C4" s="96"/>
      <c r="D4" s="98" t="s">
        <v>6</v>
      </c>
      <c r="E4" s="99"/>
      <c r="F4" s="96"/>
      <c r="G4" s="96"/>
      <c r="H4" s="99" t="s">
        <v>134</v>
      </c>
      <c r="I4" s="99" t="s">
        <v>131</v>
      </c>
      <c r="J4" s="99" t="s">
        <v>132</v>
      </c>
      <c r="K4" s="99" t="s">
        <v>151</v>
      </c>
      <c r="M4" s="99" t="s">
        <v>176</v>
      </c>
      <c r="N4" s="100"/>
      <c r="P4" s="101"/>
      <c r="Q4" s="102"/>
      <c r="R4" s="103"/>
      <c r="S4" s="46"/>
      <c r="T4" s="46"/>
      <c r="U4" s="46"/>
      <c r="V4" s="46"/>
      <c r="W4" s="46"/>
      <c r="X4" s="46"/>
      <c r="Y4" s="46"/>
      <c r="Z4" s="46"/>
      <c r="AA4" s="46"/>
      <c r="AB4" s="46"/>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row>
    <row r="5" spans="1:79" ht="14.25" customHeight="1">
      <c r="B5" s="104">
        <f>'Start Here'!C7</f>
        <v>0</v>
      </c>
      <c r="D5" s="104">
        <f>'Start Here'!C8</f>
        <v>0</v>
      </c>
      <c r="E5" s="96"/>
      <c r="F5" s="99"/>
      <c r="G5" s="98" t="s">
        <v>177</v>
      </c>
      <c r="H5" s="105">
        <f>COUNTIF($M$19:$M$1000,"No")</f>
        <v>0</v>
      </c>
      <c r="I5" s="105">
        <f>COUNTIF($N$19:$N$1000,"No")</f>
        <v>0</v>
      </c>
      <c r="J5" s="105">
        <f>COUNTIF($O$19:$O$1000,"No")</f>
        <v>0</v>
      </c>
      <c r="K5" s="105">
        <f>COUNTIF($P$19:$P$1000,"No")</f>
        <v>0</v>
      </c>
      <c r="M5" s="99">
        <v>1</v>
      </c>
      <c r="N5" s="106">
        <f t="shared" ref="N5:N14" si="0">COUNTIF($Q$19:$Q$1000,M5)</f>
        <v>0</v>
      </c>
      <c r="O5" s="99">
        <v>11</v>
      </c>
      <c r="P5" s="106">
        <f t="shared" ref="P5:P14" si="1">COUNTIF($Q$19:$Q$1000,O5)</f>
        <v>0</v>
      </c>
      <c r="Q5" s="99">
        <v>21</v>
      </c>
      <c r="R5" s="106">
        <f t="shared" ref="R5:R14" si="2">COUNTIF($Q$19:$Q$1000,Q5)</f>
        <v>0</v>
      </c>
      <c r="S5" s="99">
        <v>31</v>
      </c>
      <c r="T5" s="106">
        <f t="shared" ref="T5:T14" si="3">COUNTIF($Q$19:$Q$1000,S5)</f>
        <v>0</v>
      </c>
      <c r="U5" s="99">
        <v>41</v>
      </c>
      <c r="V5" s="106">
        <f t="shared" ref="V5:V14" si="4">COUNTIF($Q$19:$Q$1000,U5)</f>
        <v>0</v>
      </c>
      <c r="W5" s="99">
        <v>51</v>
      </c>
      <c r="X5" s="106">
        <f t="shared" ref="X5:X14" si="5">COUNTIF($Q$19:$Q$1000,W5)</f>
        <v>0</v>
      </c>
      <c r="Y5" s="99">
        <v>61</v>
      </c>
      <c r="Z5" s="106">
        <f t="shared" ref="Z5:Z14" si="6">COUNTIF($Q$19:$Q$1000,Y5)</f>
        <v>0</v>
      </c>
      <c r="AA5" s="99">
        <v>71</v>
      </c>
      <c r="AB5" s="106">
        <f t="shared" ref="AB5:AB14" si="7">COUNTIF($Q$19:$Q$1000,AA5)</f>
        <v>0</v>
      </c>
      <c r="AC5" s="99">
        <v>81</v>
      </c>
      <c r="AD5" s="106">
        <f t="shared" ref="AD5:AD14" si="8">COUNTIF($Q$19:$Q$1000,AC5)</f>
        <v>0</v>
      </c>
      <c r="AE5" s="99">
        <v>91</v>
      </c>
      <c r="AF5" s="106">
        <f t="shared" ref="AF5:AF14" si="9">COUNTIF($Q$19:$Q$1000,AE5)</f>
        <v>0</v>
      </c>
      <c r="AG5" s="107">
        <v>5</v>
      </c>
      <c r="AH5" s="107">
        <v>6</v>
      </c>
      <c r="AI5" s="107">
        <v>7</v>
      </c>
      <c r="AJ5" s="107">
        <v>8</v>
      </c>
      <c r="AK5" s="107">
        <v>9</v>
      </c>
      <c r="AL5" s="107">
        <v>10</v>
      </c>
      <c r="AM5" s="107">
        <v>11</v>
      </c>
      <c r="AN5" s="107">
        <v>12</v>
      </c>
      <c r="AO5" s="107">
        <v>13</v>
      </c>
      <c r="AP5" s="107">
        <v>14</v>
      </c>
      <c r="AQ5" s="107">
        <v>15</v>
      </c>
      <c r="AR5" s="107">
        <v>16</v>
      </c>
      <c r="AS5" s="107">
        <v>17</v>
      </c>
      <c r="AT5" s="107">
        <v>18</v>
      </c>
      <c r="AU5" s="107">
        <v>19</v>
      </c>
      <c r="AV5" s="107">
        <v>20</v>
      </c>
      <c r="AW5" s="108">
        <v>21</v>
      </c>
      <c r="AX5" s="108">
        <v>22</v>
      </c>
      <c r="AY5" s="108">
        <v>23</v>
      </c>
      <c r="AZ5" s="108">
        <v>24</v>
      </c>
      <c r="BA5" s="108">
        <v>25</v>
      </c>
      <c r="BB5" s="108">
        <v>26</v>
      </c>
      <c r="BC5" s="108">
        <v>27</v>
      </c>
      <c r="BD5" s="108">
        <v>28</v>
      </c>
      <c r="BE5" s="108">
        <v>29</v>
      </c>
      <c r="BF5" s="108">
        <v>30</v>
      </c>
      <c r="BG5" s="46"/>
      <c r="BH5" s="46"/>
      <c r="BI5" s="46"/>
      <c r="BJ5" s="46"/>
      <c r="BK5" s="46"/>
      <c r="BL5" s="46"/>
      <c r="BM5" s="46"/>
      <c r="BN5" s="46"/>
      <c r="BO5" s="46"/>
      <c r="BP5" s="46"/>
      <c r="BQ5" s="46"/>
      <c r="BR5" s="46"/>
      <c r="BS5" s="46"/>
      <c r="BT5" s="46"/>
      <c r="BU5" s="46"/>
      <c r="BV5" s="46"/>
      <c r="BW5" s="46"/>
      <c r="BX5" s="46"/>
      <c r="BY5" s="46"/>
      <c r="BZ5" s="46"/>
    </row>
    <row r="6" spans="1:79" ht="14.25" customHeight="1">
      <c r="A6" s="99"/>
      <c r="B6" s="109"/>
      <c r="C6" s="109"/>
      <c r="D6" s="109"/>
      <c r="E6" s="109"/>
      <c r="F6" s="99"/>
      <c r="G6" s="110" t="s">
        <v>178</v>
      </c>
      <c r="H6" s="104">
        <f t="shared" ref="H6:K6" si="10">COUNTIF(M$19:M$1000,"Yes")</f>
        <v>0</v>
      </c>
      <c r="I6" s="104">
        <f t="shared" si="10"/>
        <v>0</v>
      </c>
      <c r="J6" s="104">
        <f t="shared" si="10"/>
        <v>0</v>
      </c>
      <c r="K6" s="104">
        <f t="shared" si="10"/>
        <v>0</v>
      </c>
      <c r="M6" s="99">
        <v>2</v>
      </c>
      <c r="N6" s="106">
        <f t="shared" si="0"/>
        <v>0</v>
      </c>
      <c r="O6" s="99">
        <v>12</v>
      </c>
      <c r="P6" s="106">
        <f t="shared" si="1"/>
        <v>0</v>
      </c>
      <c r="Q6" s="99">
        <v>22</v>
      </c>
      <c r="R6" s="106">
        <f t="shared" si="2"/>
        <v>0</v>
      </c>
      <c r="S6" s="99">
        <v>32</v>
      </c>
      <c r="T6" s="106">
        <f t="shared" si="3"/>
        <v>0</v>
      </c>
      <c r="U6" s="99">
        <v>42</v>
      </c>
      <c r="V6" s="106">
        <f t="shared" si="4"/>
        <v>0</v>
      </c>
      <c r="W6" s="99">
        <v>52</v>
      </c>
      <c r="X6" s="106">
        <f t="shared" si="5"/>
        <v>0</v>
      </c>
      <c r="Y6" s="99">
        <v>62</v>
      </c>
      <c r="Z6" s="106">
        <f t="shared" si="6"/>
        <v>0</v>
      </c>
      <c r="AA6" s="99">
        <v>72</v>
      </c>
      <c r="AB6" s="106">
        <f t="shared" si="7"/>
        <v>0</v>
      </c>
      <c r="AC6" s="99">
        <v>82</v>
      </c>
      <c r="AD6" s="106">
        <f t="shared" si="8"/>
        <v>0</v>
      </c>
      <c r="AE6" s="99">
        <v>92</v>
      </c>
      <c r="AF6" s="106">
        <f t="shared" si="9"/>
        <v>0</v>
      </c>
      <c r="AG6" s="107">
        <f t="shared" ref="AG6:BF6" si="11">COUNTIF($P$1001:$P$1007,AG5)</f>
        <v>0</v>
      </c>
      <c r="AH6" s="107">
        <f t="shared" si="11"/>
        <v>0</v>
      </c>
      <c r="AI6" s="107">
        <f t="shared" si="11"/>
        <v>0</v>
      </c>
      <c r="AJ6" s="107">
        <f t="shared" si="11"/>
        <v>0</v>
      </c>
      <c r="AK6" s="107">
        <f t="shared" si="11"/>
        <v>0</v>
      </c>
      <c r="AL6" s="107">
        <f t="shared" si="11"/>
        <v>0</v>
      </c>
      <c r="AM6" s="107">
        <f t="shared" si="11"/>
        <v>0</v>
      </c>
      <c r="AN6" s="107">
        <f t="shared" si="11"/>
        <v>0</v>
      </c>
      <c r="AO6" s="107">
        <f t="shared" si="11"/>
        <v>0</v>
      </c>
      <c r="AP6" s="107">
        <f t="shared" si="11"/>
        <v>0</v>
      </c>
      <c r="AQ6" s="107">
        <f t="shared" si="11"/>
        <v>0</v>
      </c>
      <c r="AR6" s="107">
        <f t="shared" si="11"/>
        <v>0</v>
      </c>
      <c r="AS6" s="107">
        <f t="shared" si="11"/>
        <v>0</v>
      </c>
      <c r="AT6" s="107">
        <f t="shared" si="11"/>
        <v>0</v>
      </c>
      <c r="AU6" s="107">
        <f t="shared" si="11"/>
        <v>0</v>
      </c>
      <c r="AV6" s="107">
        <f t="shared" si="11"/>
        <v>0</v>
      </c>
      <c r="AW6" s="107">
        <f t="shared" si="11"/>
        <v>0</v>
      </c>
      <c r="AX6" s="107">
        <f t="shared" si="11"/>
        <v>0</v>
      </c>
      <c r="AY6" s="107">
        <f t="shared" si="11"/>
        <v>0</v>
      </c>
      <c r="AZ6" s="107">
        <f t="shared" si="11"/>
        <v>0</v>
      </c>
      <c r="BA6" s="107">
        <f t="shared" si="11"/>
        <v>0</v>
      </c>
      <c r="BB6" s="107">
        <f t="shared" si="11"/>
        <v>0</v>
      </c>
      <c r="BC6" s="107">
        <f t="shared" si="11"/>
        <v>0</v>
      </c>
      <c r="BD6" s="107">
        <f t="shared" si="11"/>
        <v>0</v>
      </c>
      <c r="BE6" s="107">
        <f t="shared" si="11"/>
        <v>0</v>
      </c>
      <c r="BF6" s="107">
        <f t="shared" si="11"/>
        <v>0</v>
      </c>
      <c r="BG6" s="111"/>
      <c r="BH6" s="111"/>
      <c r="BI6" s="111"/>
      <c r="BJ6" s="111"/>
      <c r="BK6" s="111"/>
      <c r="BL6" s="111"/>
      <c r="BM6" s="111"/>
      <c r="BN6" s="111"/>
      <c r="BO6" s="111"/>
      <c r="BP6" s="111"/>
      <c r="BQ6" s="111"/>
      <c r="BR6" s="111"/>
      <c r="BS6" s="111"/>
      <c r="BT6" s="111"/>
      <c r="BU6" s="111"/>
      <c r="BV6" s="111"/>
      <c r="BW6" s="111"/>
      <c r="BX6" s="111"/>
      <c r="BY6" s="111"/>
      <c r="BZ6" s="111"/>
    </row>
    <row r="7" spans="1:79" ht="14.25" customHeight="1">
      <c r="A7" s="99"/>
      <c r="B7" s="98"/>
      <c r="C7" s="98" t="s">
        <v>179</v>
      </c>
      <c r="D7" s="98" t="s">
        <v>180</v>
      </c>
      <c r="E7" s="98" t="s">
        <v>181</v>
      </c>
      <c r="F7" s="112"/>
      <c r="G7" s="112" t="s">
        <v>182</v>
      </c>
      <c r="H7" s="113">
        <f t="shared" ref="H7:K7" si="12">COUNTIFS($E$19:$E$1000,"Adult",M$19:M$1000,"Yes")</f>
        <v>0</v>
      </c>
      <c r="I7" s="113">
        <f t="shared" si="12"/>
        <v>0</v>
      </c>
      <c r="J7" s="113">
        <f t="shared" si="12"/>
        <v>0</v>
      </c>
      <c r="K7" s="113">
        <f t="shared" si="12"/>
        <v>0</v>
      </c>
      <c r="M7" s="99">
        <v>3</v>
      </c>
      <c r="N7" s="106">
        <f t="shared" si="0"/>
        <v>0</v>
      </c>
      <c r="O7" s="99">
        <v>13</v>
      </c>
      <c r="P7" s="106">
        <f t="shared" si="1"/>
        <v>0</v>
      </c>
      <c r="Q7" s="99">
        <v>23</v>
      </c>
      <c r="R7" s="106">
        <f t="shared" si="2"/>
        <v>0</v>
      </c>
      <c r="S7" s="99">
        <v>33</v>
      </c>
      <c r="T7" s="106">
        <f t="shared" si="3"/>
        <v>0</v>
      </c>
      <c r="U7" s="99">
        <v>43</v>
      </c>
      <c r="V7" s="106">
        <f t="shared" si="4"/>
        <v>0</v>
      </c>
      <c r="W7" s="99">
        <v>53</v>
      </c>
      <c r="X7" s="106">
        <f t="shared" si="5"/>
        <v>0</v>
      </c>
      <c r="Y7" s="99">
        <v>63</v>
      </c>
      <c r="Z7" s="106">
        <f t="shared" si="6"/>
        <v>0</v>
      </c>
      <c r="AA7" s="99">
        <v>73</v>
      </c>
      <c r="AB7" s="106">
        <f t="shared" si="7"/>
        <v>0</v>
      </c>
      <c r="AC7" s="99">
        <v>83</v>
      </c>
      <c r="AD7" s="106">
        <f t="shared" si="8"/>
        <v>0</v>
      </c>
      <c r="AE7" s="99">
        <v>93</v>
      </c>
      <c r="AF7" s="106">
        <f t="shared" si="9"/>
        <v>0</v>
      </c>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row>
    <row r="8" spans="1:79" ht="14.25" customHeight="1">
      <c r="A8" s="290" t="str">
        <f>"Guests of " &amp; B5</f>
        <v>Guests of 0</v>
      </c>
      <c r="B8" s="284"/>
      <c r="C8" s="105">
        <f>COUNTIF($F$19:$F$1000,B5)</f>
        <v>0</v>
      </c>
      <c r="D8" s="105">
        <f>COUNTIFS($F$19:$F$1000,B5,$L$19:$L$1000,"Yes")</f>
        <v>0</v>
      </c>
      <c r="E8" s="105">
        <f>COUNTIFS($F$19:$F$1000,B5,$L$19:$L$1000,"Yes",$O$19:$O$1000,"Don't Know")</f>
        <v>0</v>
      </c>
      <c r="F8" s="112"/>
      <c r="G8" s="112" t="s">
        <v>183</v>
      </c>
      <c r="H8" s="113">
        <f t="shared" ref="H8:K8" si="13">COUNTIFS($E$19:$E$1000,"Child",M$19:M$1000,"Yes")</f>
        <v>0</v>
      </c>
      <c r="I8" s="113">
        <f t="shared" si="13"/>
        <v>0</v>
      </c>
      <c r="J8" s="113">
        <f t="shared" si="13"/>
        <v>0</v>
      </c>
      <c r="K8" s="113">
        <f t="shared" si="13"/>
        <v>0</v>
      </c>
      <c r="M8" s="99">
        <v>4</v>
      </c>
      <c r="N8" s="106">
        <f t="shared" si="0"/>
        <v>0</v>
      </c>
      <c r="O8" s="99">
        <v>14</v>
      </c>
      <c r="P8" s="106">
        <f t="shared" si="1"/>
        <v>0</v>
      </c>
      <c r="Q8" s="99">
        <v>24</v>
      </c>
      <c r="R8" s="106">
        <f t="shared" si="2"/>
        <v>0</v>
      </c>
      <c r="S8" s="99">
        <v>34</v>
      </c>
      <c r="T8" s="106">
        <f t="shared" si="3"/>
        <v>0</v>
      </c>
      <c r="U8" s="99">
        <v>44</v>
      </c>
      <c r="V8" s="106">
        <f t="shared" si="4"/>
        <v>0</v>
      </c>
      <c r="W8" s="99">
        <v>54</v>
      </c>
      <c r="X8" s="106">
        <f t="shared" si="5"/>
        <v>0</v>
      </c>
      <c r="Y8" s="99">
        <v>64</v>
      </c>
      <c r="Z8" s="106">
        <f t="shared" si="6"/>
        <v>0</v>
      </c>
      <c r="AA8" s="99">
        <v>74</v>
      </c>
      <c r="AB8" s="106">
        <f t="shared" si="7"/>
        <v>0</v>
      </c>
      <c r="AC8" s="99">
        <v>84</v>
      </c>
      <c r="AD8" s="106">
        <f t="shared" si="8"/>
        <v>0</v>
      </c>
      <c r="AE8" s="99">
        <v>94</v>
      </c>
      <c r="AF8" s="106">
        <f t="shared" si="9"/>
        <v>0</v>
      </c>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row>
    <row r="9" spans="1:79" ht="14.25" customHeight="1">
      <c r="A9" s="290" t="str">
        <f>"Guests of " &amp; D5</f>
        <v>Guests of 0</v>
      </c>
      <c r="B9" s="284"/>
      <c r="C9" s="105">
        <f>COUNTIF($F$19:$F$1000,D5)</f>
        <v>0</v>
      </c>
      <c r="D9" s="105">
        <f>COUNTIFS($F$19:$F$1000,D5,$L$19:$L$1000,"Yes")</f>
        <v>0</v>
      </c>
      <c r="E9" s="105">
        <f>COUNTIFS($F$19:$F$1000,D5,$L$19:$L$1000,"Yes",$O$19:$O$1000,"Don't Know")</f>
        <v>0</v>
      </c>
      <c r="F9" s="112"/>
      <c r="G9" s="112" t="s">
        <v>184</v>
      </c>
      <c r="H9" s="113">
        <f t="shared" ref="H9:K9" si="14">COUNTIFS($E$19:$E$1000,"Baby",M$19:M$1000,"Yes")</f>
        <v>0</v>
      </c>
      <c r="I9" s="113">
        <f t="shared" si="14"/>
        <v>0</v>
      </c>
      <c r="J9" s="113">
        <f t="shared" si="14"/>
        <v>0</v>
      </c>
      <c r="K9" s="113">
        <f t="shared" si="14"/>
        <v>0</v>
      </c>
      <c r="M9" s="99">
        <v>5</v>
      </c>
      <c r="N9" s="106">
        <f t="shared" si="0"/>
        <v>0</v>
      </c>
      <c r="O9" s="99">
        <v>15</v>
      </c>
      <c r="P9" s="106">
        <f t="shared" si="1"/>
        <v>0</v>
      </c>
      <c r="Q9" s="99">
        <v>25</v>
      </c>
      <c r="R9" s="106">
        <f t="shared" si="2"/>
        <v>0</v>
      </c>
      <c r="S9" s="99">
        <v>35</v>
      </c>
      <c r="T9" s="106">
        <f t="shared" si="3"/>
        <v>0</v>
      </c>
      <c r="U9" s="99">
        <v>45</v>
      </c>
      <c r="V9" s="106">
        <f t="shared" si="4"/>
        <v>0</v>
      </c>
      <c r="W9" s="99">
        <v>55</v>
      </c>
      <c r="X9" s="106">
        <f t="shared" si="5"/>
        <v>0</v>
      </c>
      <c r="Y9" s="99">
        <v>65</v>
      </c>
      <c r="Z9" s="106">
        <f t="shared" si="6"/>
        <v>0</v>
      </c>
      <c r="AA9" s="99">
        <v>75</v>
      </c>
      <c r="AB9" s="106">
        <f t="shared" si="7"/>
        <v>0</v>
      </c>
      <c r="AC9" s="99">
        <v>85</v>
      </c>
      <c r="AD9" s="106">
        <f t="shared" si="8"/>
        <v>0</v>
      </c>
      <c r="AE9" s="99">
        <v>95</v>
      </c>
      <c r="AF9" s="106">
        <f t="shared" si="9"/>
        <v>0</v>
      </c>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79" ht="14.25" customHeight="1">
      <c r="A10" s="290" t="s">
        <v>185</v>
      </c>
      <c r="B10" s="284"/>
      <c r="C10" s="105">
        <f>COUNTIF($F$19:$F$1000,"Both")</f>
        <v>0</v>
      </c>
      <c r="D10" s="105">
        <f>COUNTIFS($F$19:$F$1000,"Both",$L$19:$L$1000,"Yes")</f>
        <v>0</v>
      </c>
      <c r="E10" s="105">
        <f>COUNTIFS($F$19:$F$1000,"Both",$L$19:$L$1000,"Yes",$O$19:$O$1000,"Don't Know")</f>
        <v>0</v>
      </c>
      <c r="F10" s="112"/>
      <c r="G10" s="112" t="str">
        <f>"Guests of " &amp; B5</f>
        <v>Guests of 0</v>
      </c>
      <c r="H10" s="113">
        <f t="shared" ref="H10:K10" si="15">COUNTIFS($F$19:$F$1000,$B$5,M$19:M$1000,"Yes")</f>
        <v>0</v>
      </c>
      <c r="I10" s="113">
        <f t="shared" si="15"/>
        <v>0</v>
      </c>
      <c r="J10" s="113">
        <f t="shared" si="15"/>
        <v>0</v>
      </c>
      <c r="K10" s="113">
        <f t="shared" si="15"/>
        <v>0</v>
      </c>
      <c r="M10" s="99">
        <v>6</v>
      </c>
      <c r="N10" s="106">
        <f t="shared" si="0"/>
        <v>0</v>
      </c>
      <c r="O10" s="99">
        <v>16</v>
      </c>
      <c r="P10" s="106">
        <f t="shared" si="1"/>
        <v>0</v>
      </c>
      <c r="Q10" s="99">
        <v>26</v>
      </c>
      <c r="R10" s="106">
        <f t="shared" si="2"/>
        <v>0</v>
      </c>
      <c r="S10" s="99">
        <v>36</v>
      </c>
      <c r="T10" s="106">
        <f t="shared" si="3"/>
        <v>0</v>
      </c>
      <c r="U10" s="99">
        <v>46</v>
      </c>
      <c r="V10" s="106">
        <f t="shared" si="4"/>
        <v>0</v>
      </c>
      <c r="W10" s="99">
        <v>56</v>
      </c>
      <c r="X10" s="106">
        <f t="shared" si="5"/>
        <v>0</v>
      </c>
      <c r="Y10" s="99">
        <v>66</v>
      </c>
      <c r="Z10" s="106">
        <f t="shared" si="6"/>
        <v>0</v>
      </c>
      <c r="AA10" s="99">
        <v>76</v>
      </c>
      <c r="AB10" s="106">
        <f t="shared" si="7"/>
        <v>0</v>
      </c>
      <c r="AC10" s="99">
        <v>86</v>
      </c>
      <c r="AD10" s="106">
        <f t="shared" si="8"/>
        <v>0</v>
      </c>
      <c r="AE10" s="99">
        <v>96</v>
      </c>
      <c r="AF10" s="106">
        <f t="shared" si="9"/>
        <v>0</v>
      </c>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row>
    <row r="11" spans="1:79" ht="14.25" customHeight="1">
      <c r="A11" s="99"/>
      <c r="F11" s="112"/>
      <c r="G11" s="112" t="str">
        <f>"Guests of " &amp; D5</f>
        <v>Guests of 0</v>
      </c>
      <c r="H11" s="113">
        <f t="shared" ref="H11:K11" si="16">COUNTIFS($F$19:$F$1000,$D$5,M$19:M$1000,"Yes")</f>
        <v>0</v>
      </c>
      <c r="I11" s="113">
        <f t="shared" si="16"/>
        <v>0</v>
      </c>
      <c r="J11" s="113">
        <f t="shared" si="16"/>
        <v>0</v>
      </c>
      <c r="K11" s="113">
        <f t="shared" si="16"/>
        <v>0</v>
      </c>
      <c r="M11" s="99">
        <v>7</v>
      </c>
      <c r="N11" s="106">
        <f t="shared" si="0"/>
        <v>0</v>
      </c>
      <c r="O11" s="99">
        <v>17</v>
      </c>
      <c r="P11" s="106">
        <f t="shared" si="1"/>
        <v>0</v>
      </c>
      <c r="Q11" s="99">
        <v>27</v>
      </c>
      <c r="R11" s="106">
        <f t="shared" si="2"/>
        <v>0</v>
      </c>
      <c r="S11" s="99">
        <v>37</v>
      </c>
      <c r="T11" s="106">
        <f t="shared" si="3"/>
        <v>0</v>
      </c>
      <c r="U11" s="99">
        <v>47</v>
      </c>
      <c r="V11" s="106">
        <f t="shared" si="4"/>
        <v>0</v>
      </c>
      <c r="W11" s="99">
        <v>57</v>
      </c>
      <c r="X11" s="106">
        <f t="shared" si="5"/>
        <v>0</v>
      </c>
      <c r="Y11" s="99">
        <v>67</v>
      </c>
      <c r="Z11" s="106">
        <f t="shared" si="6"/>
        <v>0</v>
      </c>
      <c r="AA11" s="99">
        <v>77</v>
      </c>
      <c r="AB11" s="106">
        <f t="shared" si="7"/>
        <v>0</v>
      </c>
      <c r="AC11" s="99">
        <v>87</v>
      </c>
      <c r="AD11" s="106">
        <f t="shared" si="8"/>
        <v>0</v>
      </c>
      <c r="AE11" s="99">
        <v>97</v>
      </c>
      <c r="AF11" s="106">
        <f t="shared" si="9"/>
        <v>0</v>
      </c>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row>
    <row r="12" spans="1:79" ht="14.25" customHeight="1">
      <c r="A12" s="98"/>
      <c r="B12" s="98" t="s">
        <v>186</v>
      </c>
      <c r="C12" s="285" t="s">
        <v>187</v>
      </c>
      <c r="D12" s="286"/>
      <c r="E12" s="114" t="s">
        <v>188</v>
      </c>
      <c r="F12" s="112"/>
      <c r="G12" s="112" t="s">
        <v>185</v>
      </c>
      <c r="H12" s="113">
        <f t="shared" ref="H12:K12" si="17">COUNTIFS($F$19:$F$1000,"Both",M$19:M$1000,"Yes")</f>
        <v>0</v>
      </c>
      <c r="I12" s="113">
        <f t="shared" si="17"/>
        <v>0</v>
      </c>
      <c r="J12" s="113">
        <f t="shared" si="17"/>
        <v>0</v>
      </c>
      <c r="K12" s="113">
        <f t="shared" si="17"/>
        <v>0</v>
      </c>
      <c r="M12" s="99">
        <v>8</v>
      </c>
      <c r="N12" s="106">
        <f t="shared" si="0"/>
        <v>0</v>
      </c>
      <c r="O12" s="99">
        <v>18</v>
      </c>
      <c r="P12" s="106">
        <f t="shared" si="1"/>
        <v>0</v>
      </c>
      <c r="Q12" s="99">
        <v>28</v>
      </c>
      <c r="R12" s="106">
        <f t="shared" si="2"/>
        <v>0</v>
      </c>
      <c r="S12" s="99">
        <v>38</v>
      </c>
      <c r="T12" s="106">
        <f t="shared" si="3"/>
        <v>0</v>
      </c>
      <c r="U12" s="99">
        <v>48</v>
      </c>
      <c r="V12" s="106">
        <f t="shared" si="4"/>
        <v>0</v>
      </c>
      <c r="W12" s="99">
        <v>58</v>
      </c>
      <c r="X12" s="106">
        <f t="shared" si="5"/>
        <v>0</v>
      </c>
      <c r="Y12" s="99">
        <v>68</v>
      </c>
      <c r="Z12" s="106">
        <f t="shared" si="6"/>
        <v>0</v>
      </c>
      <c r="AA12" s="99">
        <v>78</v>
      </c>
      <c r="AB12" s="106">
        <f t="shared" si="7"/>
        <v>0</v>
      </c>
      <c r="AC12" s="99">
        <v>88</v>
      </c>
      <c r="AD12" s="106">
        <f t="shared" si="8"/>
        <v>0</v>
      </c>
      <c r="AE12" s="99">
        <v>98</v>
      </c>
      <c r="AF12" s="106">
        <f t="shared" si="9"/>
        <v>0</v>
      </c>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row>
    <row r="13" spans="1:79" ht="14.25" customHeight="1">
      <c r="A13" s="98" t="str">
        <f>'Start Here'!C11</f>
        <v>Hotel A</v>
      </c>
      <c r="B13" s="115">
        <f>'Start Here'!E11</f>
        <v>10</v>
      </c>
      <c r="C13" s="283">
        <f>COUNTIF(W19:W1000,A13)</f>
        <v>0</v>
      </c>
      <c r="D13" s="284"/>
      <c r="E13" s="115">
        <f t="shared" ref="E13:E15" si="18">B13-C13</f>
        <v>10</v>
      </c>
      <c r="F13" s="112"/>
      <c r="G13" s="116" t="s">
        <v>189</v>
      </c>
      <c r="H13" s="115">
        <f t="shared" ref="H13:K13" si="19">COUNTIFS($AG$19:$AG$1000,"Yes",M$19:M$1000,"Yes")</f>
        <v>0</v>
      </c>
      <c r="I13" s="115">
        <f t="shared" si="19"/>
        <v>0</v>
      </c>
      <c r="J13" s="115">
        <f t="shared" si="19"/>
        <v>0</v>
      </c>
      <c r="K13" s="115">
        <f t="shared" si="19"/>
        <v>0</v>
      </c>
      <c r="M13" s="99">
        <v>9</v>
      </c>
      <c r="N13" s="106">
        <f t="shared" si="0"/>
        <v>0</v>
      </c>
      <c r="O13" s="99">
        <v>19</v>
      </c>
      <c r="P13" s="106">
        <f t="shared" si="1"/>
        <v>0</v>
      </c>
      <c r="Q13" s="99">
        <v>29</v>
      </c>
      <c r="R13" s="106">
        <f t="shared" si="2"/>
        <v>0</v>
      </c>
      <c r="S13" s="99">
        <v>39</v>
      </c>
      <c r="T13" s="106">
        <f t="shared" si="3"/>
        <v>0</v>
      </c>
      <c r="U13" s="99">
        <v>49</v>
      </c>
      <c r="V13" s="106">
        <f t="shared" si="4"/>
        <v>0</v>
      </c>
      <c r="W13" s="99">
        <v>59</v>
      </c>
      <c r="X13" s="106">
        <f t="shared" si="5"/>
        <v>0</v>
      </c>
      <c r="Y13" s="99">
        <v>69</v>
      </c>
      <c r="Z13" s="106">
        <f t="shared" si="6"/>
        <v>0</v>
      </c>
      <c r="AA13" s="99">
        <v>79</v>
      </c>
      <c r="AB13" s="106">
        <f t="shared" si="7"/>
        <v>0</v>
      </c>
      <c r="AC13" s="99">
        <v>89</v>
      </c>
      <c r="AD13" s="106">
        <f t="shared" si="8"/>
        <v>0</v>
      </c>
      <c r="AE13" s="99">
        <v>99</v>
      </c>
      <c r="AF13" s="106">
        <f t="shared" si="9"/>
        <v>0</v>
      </c>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row>
    <row r="14" spans="1:79" ht="14.25" customHeight="1">
      <c r="A14" s="98" t="str">
        <f>'Start Here'!C12</f>
        <v>Hotel B</v>
      </c>
      <c r="B14" s="115">
        <f>'Start Here'!E12</f>
        <v>10</v>
      </c>
      <c r="C14" s="283">
        <f>COUNTIF(W19:W1000,A14)</f>
        <v>0</v>
      </c>
      <c r="D14" s="284"/>
      <c r="E14" s="115">
        <f t="shared" si="18"/>
        <v>10</v>
      </c>
      <c r="F14" s="99"/>
      <c r="G14" s="98" t="s">
        <v>190</v>
      </c>
      <c r="H14" s="285" t="s">
        <v>191</v>
      </c>
      <c r="I14" s="286"/>
      <c r="J14" s="285" t="s">
        <v>192</v>
      </c>
      <c r="K14" s="286"/>
      <c r="M14" s="99">
        <v>10</v>
      </c>
      <c r="N14" s="106">
        <f t="shared" si="0"/>
        <v>0</v>
      </c>
      <c r="O14" s="99">
        <v>20</v>
      </c>
      <c r="P14" s="106">
        <f t="shared" si="1"/>
        <v>0</v>
      </c>
      <c r="Q14" s="99">
        <v>30</v>
      </c>
      <c r="R14" s="106">
        <f t="shared" si="2"/>
        <v>0</v>
      </c>
      <c r="S14" s="99">
        <v>40</v>
      </c>
      <c r="T14" s="106">
        <f t="shared" si="3"/>
        <v>0</v>
      </c>
      <c r="U14" s="99">
        <v>50</v>
      </c>
      <c r="V14" s="106">
        <f t="shared" si="4"/>
        <v>0</v>
      </c>
      <c r="W14" s="99">
        <v>60</v>
      </c>
      <c r="X14" s="106">
        <f t="shared" si="5"/>
        <v>0</v>
      </c>
      <c r="Y14" s="99">
        <v>70</v>
      </c>
      <c r="Z14" s="106">
        <f t="shared" si="6"/>
        <v>0</v>
      </c>
      <c r="AA14" s="99">
        <v>80</v>
      </c>
      <c r="AB14" s="106">
        <f t="shared" si="7"/>
        <v>0</v>
      </c>
      <c r="AC14" s="99">
        <v>90</v>
      </c>
      <c r="AD14" s="106">
        <f t="shared" si="8"/>
        <v>0</v>
      </c>
      <c r="AE14" s="99">
        <v>100</v>
      </c>
      <c r="AF14" s="106">
        <f t="shared" si="9"/>
        <v>0</v>
      </c>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row>
    <row r="15" spans="1:79" ht="14.25" customHeight="1">
      <c r="A15" s="98" t="str">
        <f>'Start Here'!C13</f>
        <v>Hotel C</v>
      </c>
      <c r="B15" s="115">
        <f>'Start Here'!E13</f>
        <v>10</v>
      </c>
      <c r="C15" s="283">
        <f>COUNTIF(W19:W1000,A15)</f>
        <v>0</v>
      </c>
      <c r="D15" s="284"/>
      <c r="E15" s="115">
        <f t="shared" si="18"/>
        <v>10</v>
      </c>
      <c r="F15" s="113"/>
      <c r="G15" s="113">
        <f>COUNTA(X19:X1000)</f>
        <v>0</v>
      </c>
      <c r="H15" s="287">
        <f>COUNTIF(Y19:Y1000,"Yes")</f>
        <v>0</v>
      </c>
      <c r="I15" s="288"/>
      <c r="J15" s="287">
        <f>COUNTIF(Y19:Y1000,"No")</f>
        <v>0</v>
      </c>
      <c r="K15" s="288"/>
      <c r="S15" s="46"/>
      <c r="T15" s="46"/>
      <c r="U15" s="46"/>
      <c r="V15" s="46"/>
      <c r="W15" s="46"/>
      <c r="X15" s="46"/>
      <c r="Y15" s="46"/>
      <c r="Z15" s="46"/>
      <c r="AA15" s="46"/>
      <c r="AB15" s="46"/>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row>
    <row r="16" spans="1:79" ht="14.25" customHeight="1">
      <c r="A16" s="96"/>
      <c r="B16" s="96"/>
      <c r="C16" s="96"/>
      <c r="D16" s="96"/>
      <c r="E16" s="96"/>
      <c r="F16" s="96"/>
      <c r="G16" s="96"/>
      <c r="H16" s="96"/>
      <c r="I16" s="97"/>
      <c r="J16" s="97"/>
      <c r="K16" s="97"/>
      <c r="L16" s="45"/>
      <c r="M16" s="45"/>
      <c r="N16" s="45"/>
      <c r="O16" s="45"/>
      <c r="P16" s="45"/>
      <c r="Q16" s="45"/>
      <c r="R16" s="45"/>
      <c r="S16" s="46"/>
      <c r="T16" s="46"/>
      <c r="U16" s="46"/>
      <c r="V16" s="46"/>
      <c r="W16" s="46"/>
      <c r="X16" s="46"/>
      <c r="Y16" s="46"/>
      <c r="Z16" s="46"/>
      <c r="AA16" s="46"/>
      <c r="AB16" s="46"/>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row>
    <row r="17" spans="1:83" ht="14.25" customHeight="1">
      <c r="A17" s="289" t="s">
        <v>193</v>
      </c>
      <c r="B17" s="270"/>
      <c r="C17" s="270"/>
      <c r="D17" s="270"/>
      <c r="E17" s="270"/>
      <c r="F17" s="117"/>
      <c r="G17" s="117"/>
      <c r="H17" s="117"/>
      <c r="I17" s="117"/>
      <c r="J17" s="118"/>
      <c r="K17" s="269" t="s">
        <v>194</v>
      </c>
      <c r="L17" s="270"/>
      <c r="M17" s="270"/>
      <c r="N17" s="270"/>
      <c r="O17" s="270"/>
      <c r="P17" s="270"/>
      <c r="Q17" s="289" t="s">
        <v>195</v>
      </c>
      <c r="R17" s="270"/>
      <c r="S17" s="270"/>
      <c r="T17" s="270"/>
      <c r="U17" s="270"/>
      <c r="V17" s="269" t="s">
        <v>196</v>
      </c>
      <c r="W17" s="270"/>
      <c r="X17" s="269" t="s">
        <v>197</v>
      </c>
      <c r="Y17" s="270"/>
      <c r="Z17" s="269" t="s">
        <v>198</v>
      </c>
      <c r="AA17" s="270"/>
      <c r="AB17" s="270"/>
      <c r="AC17" s="270"/>
      <c r="AD17" s="270"/>
      <c r="AE17" s="270"/>
      <c r="AF17" s="270"/>
      <c r="AG17" s="282"/>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row>
    <row r="18" spans="1:83" ht="30" customHeight="1">
      <c r="A18" s="119" t="s">
        <v>199</v>
      </c>
      <c r="B18" s="120" t="s">
        <v>200</v>
      </c>
      <c r="C18" s="120" t="s">
        <v>201</v>
      </c>
      <c r="D18" s="120" t="s">
        <v>202</v>
      </c>
      <c r="E18" s="120" t="s">
        <v>203</v>
      </c>
      <c r="F18" s="120" t="s">
        <v>204</v>
      </c>
      <c r="G18" s="121" t="s">
        <v>205</v>
      </c>
      <c r="H18" s="122" t="s">
        <v>206</v>
      </c>
      <c r="I18" s="122" t="s">
        <v>207</v>
      </c>
      <c r="J18" s="122" t="s">
        <v>85</v>
      </c>
      <c r="K18" s="119" t="s">
        <v>208</v>
      </c>
      <c r="L18" s="120" t="s">
        <v>209</v>
      </c>
      <c r="M18" s="120" t="s">
        <v>210</v>
      </c>
      <c r="N18" s="120" t="s">
        <v>131</v>
      </c>
      <c r="O18" s="120" t="s">
        <v>132</v>
      </c>
      <c r="P18" s="121" t="s">
        <v>211</v>
      </c>
      <c r="Q18" s="119" t="s">
        <v>212</v>
      </c>
      <c r="R18" s="120" t="s">
        <v>213</v>
      </c>
      <c r="S18" s="120" t="s">
        <v>214</v>
      </c>
      <c r="T18" s="120" t="s">
        <v>215</v>
      </c>
      <c r="U18" s="121" t="s">
        <v>85</v>
      </c>
      <c r="V18" s="123" t="s">
        <v>216</v>
      </c>
      <c r="W18" s="123" t="s">
        <v>217</v>
      </c>
      <c r="X18" s="119" t="s">
        <v>218</v>
      </c>
      <c r="Y18" s="123" t="s">
        <v>219</v>
      </c>
      <c r="Z18" s="119" t="s">
        <v>220</v>
      </c>
      <c r="AA18" s="123" t="s">
        <v>221</v>
      </c>
      <c r="AB18" s="123" t="s">
        <v>222</v>
      </c>
      <c r="AC18" s="123" t="s">
        <v>223</v>
      </c>
      <c r="AD18" s="123" t="s">
        <v>224</v>
      </c>
      <c r="AE18" s="123" t="s">
        <v>82</v>
      </c>
      <c r="AF18" s="121" t="s">
        <v>83</v>
      </c>
      <c r="AG18" s="121" t="s">
        <v>225</v>
      </c>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5"/>
      <c r="BM18" s="125"/>
      <c r="BN18" s="125"/>
      <c r="BO18" s="125"/>
      <c r="BP18" s="125"/>
      <c r="BQ18" s="125"/>
      <c r="BR18" s="125"/>
      <c r="BS18" s="125"/>
      <c r="BT18" s="125"/>
      <c r="BU18" s="125"/>
      <c r="BV18" s="125"/>
      <c r="BW18" s="125"/>
      <c r="BX18" s="125"/>
      <c r="BY18" s="125"/>
      <c r="BZ18" s="125"/>
      <c r="CA18" s="125"/>
      <c r="CB18" s="125"/>
      <c r="CC18" s="125"/>
      <c r="CD18" s="125"/>
      <c r="CE18" s="125"/>
    </row>
    <row r="19" spans="1:83" ht="14.25" customHeight="1">
      <c r="A19" s="126"/>
      <c r="B19" s="126"/>
      <c r="C19" s="126"/>
      <c r="D19" s="127" t="str">
        <f t="shared" ref="D19:D273" si="20">IF(ISBLANK(C19),A19&amp;" "&amp;B19,C19&amp;" "&amp;A19&amp;" "&amp;B19)</f>
        <v xml:space="preserve"> </v>
      </c>
      <c r="E19" s="126"/>
      <c r="F19" s="126"/>
      <c r="G19" s="126"/>
      <c r="H19" s="126"/>
      <c r="I19" s="126"/>
      <c r="J19" s="11"/>
      <c r="K19" s="126"/>
      <c r="L19" s="126"/>
      <c r="M19" s="126"/>
      <c r="N19" s="126"/>
      <c r="O19" s="126"/>
      <c r="P19" s="126"/>
      <c r="Q19" s="126"/>
      <c r="R19" s="126"/>
      <c r="S19" s="126"/>
      <c r="T19" s="126"/>
      <c r="U19" s="11"/>
      <c r="V19" s="126"/>
      <c r="W19" s="126"/>
      <c r="X19" s="128"/>
      <c r="Y19" s="126"/>
      <c r="Z19" s="11"/>
      <c r="AA19" s="11"/>
      <c r="AB19" s="11"/>
      <c r="AC19" s="11"/>
      <c r="AD19" s="11"/>
      <c r="AE19" s="11"/>
      <c r="AF19" s="11"/>
      <c r="AG19" s="126"/>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row>
    <row r="20" spans="1:83" ht="14.25" customHeight="1">
      <c r="A20" s="129"/>
      <c r="B20" s="129"/>
      <c r="C20" s="129"/>
      <c r="D20" s="127" t="str">
        <f t="shared" si="20"/>
        <v xml:space="preserve"> </v>
      </c>
      <c r="E20" s="129"/>
      <c r="F20" s="129"/>
      <c r="G20" s="129"/>
      <c r="H20" s="129"/>
      <c r="I20" s="129"/>
      <c r="J20" s="11"/>
      <c r="K20" s="129"/>
      <c r="L20" s="129"/>
      <c r="M20" s="129"/>
      <c r="N20" s="129"/>
      <c r="O20" s="129"/>
      <c r="P20" s="129"/>
      <c r="Q20" s="129"/>
      <c r="R20" s="129"/>
      <c r="S20" s="129"/>
      <c r="T20" s="129"/>
      <c r="U20" s="11"/>
      <c r="V20" s="129"/>
      <c r="W20" s="129"/>
      <c r="X20" s="130"/>
      <c r="Y20" s="129"/>
      <c r="Z20" s="11"/>
      <c r="AA20" s="11"/>
      <c r="AB20" s="11"/>
      <c r="AC20" s="11"/>
      <c r="AD20" s="11"/>
      <c r="AE20" s="11"/>
      <c r="AF20" s="11"/>
      <c r="AG20" s="129"/>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row>
    <row r="21" spans="1:83" ht="14.25" customHeight="1">
      <c r="A21" s="129"/>
      <c r="B21" s="129"/>
      <c r="C21" s="129"/>
      <c r="D21" s="127" t="str">
        <f t="shared" si="20"/>
        <v xml:space="preserve"> </v>
      </c>
      <c r="E21" s="129"/>
      <c r="F21" s="129"/>
      <c r="G21" s="129"/>
      <c r="H21" s="129"/>
      <c r="I21" s="129"/>
      <c r="J21" s="11"/>
      <c r="K21" s="129"/>
      <c r="L21" s="129"/>
      <c r="M21" s="129"/>
      <c r="N21" s="129"/>
      <c r="O21" s="129"/>
      <c r="P21" s="129"/>
      <c r="Q21" s="129"/>
      <c r="R21" s="129"/>
      <c r="S21" s="129"/>
      <c r="T21" s="129"/>
      <c r="U21" s="11"/>
      <c r="V21" s="129"/>
      <c r="W21" s="129"/>
      <c r="X21" s="130"/>
      <c r="Y21" s="129"/>
      <c r="Z21" s="11"/>
      <c r="AA21" s="11"/>
      <c r="AB21" s="11"/>
      <c r="AC21" s="11"/>
      <c r="AD21" s="11"/>
      <c r="AE21" s="11"/>
      <c r="AF21" s="11"/>
      <c r="AG21" s="129"/>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row>
    <row r="22" spans="1:83" ht="14.25" customHeight="1">
      <c r="A22" s="129"/>
      <c r="B22" s="129"/>
      <c r="C22" s="129"/>
      <c r="D22" s="127" t="str">
        <f t="shared" si="20"/>
        <v xml:space="preserve"> </v>
      </c>
      <c r="E22" s="129"/>
      <c r="F22" s="129"/>
      <c r="G22" s="129"/>
      <c r="H22" s="129"/>
      <c r="I22" s="129"/>
      <c r="J22" s="11"/>
      <c r="K22" s="129"/>
      <c r="L22" s="129"/>
      <c r="M22" s="129"/>
      <c r="N22" s="129"/>
      <c r="O22" s="129"/>
      <c r="P22" s="129"/>
      <c r="Q22" s="129"/>
      <c r="R22" s="129"/>
      <c r="S22" s="129"/>
      <c r="T22" s="129"/>
      <c r="U22" s="11"/>
      <c r="V22" s="129"/>
      <c r="W22" s="129"/>
      <c r="X22" s="129"/>
      <c r="Y22" s="129"/>
      <c r="Z22" s="11"/>
      <c r="AA22" s="11"/>
      <c r="AB22" s="11"/>
      <c r="AC22" s="11"/>
      <c r="AD22" s="11"/>
      <c r="AE22" s="11"/>
      <c r="AF22" s="11"/>
      <c r="AG22" s="129"/>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row>
    <row r="23" spans="1:83" ht="14.25" customHeight="1">
      <c r="A23" s="129"/>
      <c r="B23" s="129"/>
      <c r="C23" s="129"/>
      <c r="D23" s="127" t="str">
        <f t="shared" si="20"/>
        <v xml:space="preserve"> </v>
      </c>
      <c r="E23" s="129"/>
      <c r="F23" s="129"/>
      <c r="G23" s="129"/>
      <c r="H23" s="129"/>
      <c r="I23" s="129"/>
      <c r="J23" s="11"/>
      <c r="K23" s="129"/>
      <c r="L23" s="129"/>
      <c r="M23" s="129"/>
      <c r="N23" s="129"/>
      <c r="O23" s="129"/>
      <c r="P23" s="129"/>
      <c r="Q23" s="129"/>
      <c r="R23" s="129"/>
      <c r="S23" s="129"/>
      <c r="T23" s="129"/>
      <c r="U23" s="11"/>
      <c r="V23" s="129"/>
      <c r="W23" s="129"/>
      <c r="X23" s="129"/>
      <c r="Y23" s="129"/>
      <c r="Z23" s="11"/>
      <c r="AA23" s="11"/>
      <c r="AB23" s="11"/>
      <c r="AC23" s="11"/>
      <c r="AD23" s="11"/>
      <c r="AE23" s="11"/>
      <c r="AF23" s="11"/>
      <c r="AG23" s="129"/>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row>
    <row r="24" spans="1:83" ht="14.25" customHeight="1">
      <c r="A24" s="129"/>
      <c r="B24" s="129"/>
      <c r="C24" s="129"/>
      <c r="D24" s="127" t="str">
        <f t="shared" si="20"/>
        <v xml:space="preserve"> </v>
      </c>
      <c r="E24" s="129"/>
      <c r="F24" s="129"/>
      <c r="G24" s="129"/>
      <c r="H24" s="129"/>
      <c r="I24" s="129"/>
      <c r="J24" s="11"/>
      <c r="K24" s="129"/>
      <c r="L24" s="129"/>
      <c r="M24" s="129"/>
      <c r="N24" s="129"/>
      <c r="O24" s="129"/>
      <c r="P24" s="129"/>
      <c r="Q24" s="129"/>
      <c r="R24" s="129"/>
      <c r="S24" s="129"/>
      <c r="T24" s="129"/>
      <c r="U24" s="126"/>
      <c r="V24" s="129"/>
      <c r="W24" s="129"/>
      <c r="X24" s="129"/>
      <c r="Y24" s="129"/>
      <c r="Z24" s="11"/>
      <c r="AA24" s="11"/>
      <c r="AB24" s="11"/>
      <c r="AC24" s="11"/>
      <c r="AD24" s="11"/>
      <c r="AE24" s="11"/>
      <c r="AF24" s="11"/>
      <c r="AG24" s="129"/>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row>
    <row r="25" spans="1:83" ht="14.25" customHeight="1">
      <c r="A25" s="129"/>
      <c r="B25" s="129"/>
      <c r="C25" s="129"/>
      <c r="D25" s="127" t="str">
        <f t="shared" si="20"/>
        <v xml:space="preserve"> </v>
      </c>
      <c r="E25" s="129"/>
      <c r="F25" s="129"/>
      <c r="G25" s="129"/>
      <c r="H25" s="129"/>
      <c r="I25" s="129"/>
      <c r="J25" s="11"/>
      <c r="K25" s="129"/>
      <c r="L25" s="129"/>
      <c r="M25" s="129"/>
      <c r="N25" s="129"/>
      <c r="O25" s="129"/>
      <c r="P25" s="129"/>
      <c r="Q25" s="129"/>
      <c r="R25" s="129"/>
      <c r="S25" s="129"/>
      <c r="T25" s="129"/>
      <c r="U25" s="129"/>
      <c r="V25" s="129"/>
      <c r="W25" s="129"/>
      <c r="X25" s="130"/>
      <c r="Y25" s="129"/>
      <c r="Z25" s="11"/>
      <c r="AA25" s="11"/>
      <c r="AB25" s="11"/>
      <c r="AC25" s="11"/>
      <c r="AD25" s="11"/>
      <c r="AE25" s="11"/>
      <c r="AF25" s="11"/>
      <c r="AG25" s="129"/>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row>
    <row r="26" spans="1:83" ht="14.25" customHeight="1">
      <c r="A26" s="129"/>
      <c r="B26" s="129"/>
      <c r="C26" s="129"/>
      <c r="D26" s="127" t="str">
        <f t="shared" si="20"/>
        <v xml:space="preserve"> </v>
      </c>
      <c r="E26" s="129"/>
      <c r="F26" s="129"/>
      <c r="G26" s="129"/>
      <c r="H26" s="129"/>
      <c r="I26" s="129"/>
      <c r="J26" s="11"/>
      <c r="K26" s="129"/>
      <c r="L26" s="129"/>
      <c r="M26" s="129"/>
      <c r="N26" s="129"/>
      <c r="O26" s="129"/>
      <c r="P26" s="129"/>
      <c r="Q26" s="129"/>
      <c r="R26" s="129"/>
      <c r="S26" s="129"/>
      <c r="T26" s="129"/>
      <c r="U26" s="129"/>
      <c r="V26" s="129"/>
      <c r="W26" s="129"/>
      <c r="X26" s="129"/>
      <c r="Y26" s="129"/>
      <c r="Z26" s="11"/>
      <c r="AA26" s="11"/>
      <c r="AB26" s="11"/>
      <c r="AC26" s="11"/>
      <c r="AD26" s="11"/>
      <c r="AE26" s="11"/>
      <c r="AF26" s="11"/>
      <c r="AG26" s="129"/>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row>
    <row r="27" spans="1:83" ht="14.25" customHeight="1">
      <c r="A27" s="129"/>
      <c r="B27" s="129"/>
      <c r="C27" s="129"/>
      <c r="D27" s="127" t="str">
        <f t="shared" si="20"/>
        <v xml:space="preserve"> </v>
      </c>
      <c r="E27" s="129"/>
      <c r="F27" s="129"/>
      <c r="G27" s="129"/>
      <c r="H27" s="129"/>
      <c r="I27" s="129"/>
      <c r="J27" s="11"/>
      <c r="K27" s="129"/>
      <c r="L27" s="129"/>
      <c r="M27" s="129"/>
      <c r="N27" s="129"/>
      <c r="O27" s="129"/>
      <c r="P27" s="129"/>
      <c r="Q27" s="129"/>
      <c r="R27" s="129"/>
      <c r="S27" s="129"/>
      <c r="T27" s="129"/>
      <c r="U27" s="129"/>
      <c r="V27" s="129"/>
      <c r="W27" s="129"/>
      <c r="X27" s="129"/>
      <c r="Y27" s="129"/>
      <c r="Z27" s="11"/>
      <c r="AA27" s="11"/>
      <c r="AB27" s="11"/>
      <c r="AC27" s="11"/>
      <c r="AD27" s="11"/>
      <c r="AE27" s="11"/>
      <c r="AF27" s="11"/>
      <c r="AG27" s="129"/>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row>
    <row r="28" spans="1:83" ht="14.25" customHeight="1">
      <c r="A28" s="129"/>
      <c r="B28" s="129"/>
      <c r="C28" s="129"/>
      <c r="D28" s="127" t="str">
        <f t="shared" si="20"/>
        <v xml:space="preserve"> </v>
      </c>
      <c r="E28" s="129"/>
      <c r="F28" s="129"/>
      <c r="G28" s="129"/>
      <c r="H28" s="129"/>
      <c r="I28" s="129"/>
      <c r="J28" s="11"/>
      <c r="K28" s="126"/>
      <c r="L28" s="129"/>
      <c r="M28" s="129"/>
      <c r="N28" s="129"/>
      <c r="O28" s="129"/>
      <c r="P28" s="129"/>
      <c r="Q28" s="129"/>
      <c r="R28" s="129"/>
      <c r="S28" s="129"/>
      <c r="T28" s="129"/>
      <c r="U28" s="129"/>
      <c r="V28" s="129"/>
      <c r="W28" s="129"/>
      <c r="X28" s="129"/>
      <c r="Y28" s="129"/>
      <c r="Z28" s="11"/>
      <c r="AA28" s="11"/>
      <c r="AB28" s="11"/>
      <c r="AC28" s="11"/>
      <c r="AD28" s="11"/>
      <c r="AE28" s="11"/>
      <c r="AF28" s="11"/>
      <c r="AG28" s="129"/>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row>
    <row r="29" spans="1:83" ht="14.25" customHeight="1">
      <c r="A29" s="129"/>
      <c r="B29" s="129"/>
      <c r="C29" s="129"/>
      <c r="D29" s="127" t="str">
        <f t="shared" si="20"/>
        <v xml:space="preserve"> </v>
      </c>
      <c r="E29" s="129"/>
      <c r="F29" s="129"/>
      <c r="G29" s="129"/>
      <c r="H29" s="129"/>
      <c r="I29" s="129"/>
      <c r="J29" s="11"/>
      <c r="K29" s="129"/>
      <c r="L29" s="129"/>
      <c r="M29" s="129"/>
      <c r="N29" s="129"/>
      <c r="O29" s="129"/>
      <c r="P29" s="129"/>
      <c r="Q29" s="129"/>
      <c r="R29" s="129"/>
      <c r="S29" s="129"/>
      <c r="T29" s="129"/>
      <c r="U29" s="129"/>
      <c r="V29" s="129"/>
      <c r="W29" s="129"/>
      <c r="X29" s="129"/>
      <c r="Y29" s="129"/>
      <c r="Z29" s="11"/>
      <c r="AA29" s="11"/>
      <c r="AB29" s="11"/>
      <c r="AC29" s="11"/>
      <c r="AD29" s="11"/>
      <c r="AE29" s="11"/>
      <c r="AF29" s="11"/>
      <c r="AG29" s="129"/>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row>
    <row r="30" spans="1:83" ht="14.25" customHeight="1">
      <c r="A30" s="129"/>
      <c r="B30" s="129"/>
      <c r="C30" s="129"/>
      <c r="D30" s="127" t="str">
        <f t="shared" si="20"/>
        <v xml:space="preserve"> </v>
      </c>
      <c r="E30" s="129"/>
      <c r="F30" s="129"/>
      <c r="G30" s="129"/>
      <c r="H30" s="129"/>
      <c r="I30" s="129"/>
      <c r="J30" s="11"/>
      <c r="K30" s="129"/>
      <c r="L30" s="129"/>
      <c r="M30" s="129"/>
      <c r="N30" s="129"/>
      <c r="O30" s="129"/>
      <c r="P30" s="129"/>
      <c r="Q30" s="129"/>
      <c r="R30" s="129"/>
      <c r="S30" s="129"/>
      <c r="T30" s="129"/>
      <c r="U30" s="129"/>
      <c r="V30" s="129"/>
      <c r="W30" s="129"/>
      <c r="X30" s="129"/>
      <c r="Y30" s="129"/>
      <c r="Z30" s="11"/>
      <c r="AA30" s="11"/>
      <c r="AB30" s="11"/>
      <c r="AC30" s="11"/>
      <c r="AD30" s="11"/>
      <c r="AE30" s="11"/>
      <c r="AF30" s="11"/>
      <c r="AG30" s="129"/>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row>
    <row r="31" spans="1:83" ht="14.25" customHeight="1">
      <c r="A31" s="129"/>
      <c r="B31" s="129"/>
      <c r="C31" s="129"/>
      <c r="D31" s="127" t="str">
        <f t="shared" si="20"/>
        <v xml:space="preserve"> </v>
      </c>
      <c r="E31" s="129"/>
      <c r="F31" s="129"/>
      <c r="G31" s="129"/>
      <c r="H31" s="129"/>
      <c r="I31" s="129"/>
      <c r="J31" s="126"/>
      <c r="K31" s="129"/>
      <c r="L31" s="129"/>
      <c r="M31" s="129"/>
      <c r="N31" s="129"/>
      <c r="O31" s="129"/>
      <c r="P31" s="129"/>
      <c r="Q31" s="129"/>
      <c r="R31" s="129"/>
      <c r="S31" s="129"/>
      <c r="T31" s="129"/>
      <c r="U31" s="129"/>
      <c r="V31" s="129"/>
      <c r="W31" s="129"/>
      <c r="X31" s="129"/>
      <c r="Y31" s="129"/>
      <c r="Z31" s="11"/>
      <c r="AA31" s="11"/>
      <c r="AB31" s="11"/>
      <c r="AC31" s="11"/>
      <c r="AD31" s="11"/>
      <c r="AE31" s="11"/>
      <c r="AF31" s="11"/>
      <c r="AG31" s="129"/>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row>
    <row r="32" spans="1:83" ht="14.25" customHeight="1">
      <c r="A32" s="11"/>
      <c r="B32" s="129"/>
      <c r="C32" s="131"/>
      <c r="D32" s="127" t="str">
        <f t="shared" si="20"/>
        <v xml:space="preserve"> </v>
      </c>
      <c r="E32" s="129"/>
      <c r="F32" s="129"/>
      <c r="G32" s="129"/>
      <c r="H32" s="11"/>
      <c r="I32" s="129"/>
      <c r="J32" s="129"/>
      <c r="K32" s="129"/>
      <c r="L32" s="126"/>
      <c r="M32" s="129"/>
      <c r="N32" s="129"/>
      <c r="O32" s="129"/>
      <c r="P32" s="129"/>
      <c r="Q32" s="11"/>
      <c r="R32" s="11"/>
      <c r="S32" s="11"/>
      <c r="T32" s="11"/>
      <c r="U32" s="129"/>
      <c r="V32" s="11"/>
      <c r="W32" s="11"/>
      <c r="X32" s="11"/>
      <c r="Y32" s="11"/>
      <c r="Z32" s="11"/>
      <c r="AA32" s="11"/>
      <c r="AB32" s="11"/>
      <c r="AC32" s="11"/>
      <c r="AD32" s="11"/>
      <c r="AE32" s="11"/>
      <c r="AF32" s="11"/>
      <c r="AG32" s="11"/>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row>
    <row r="33" spans="1:63" ht="14.25" customHeight="1">
      <c r="A33" s="11"/>
      <c r="B33" s="129"/>
      <c r="C33" s="131"/>
      <c r="D33" s="127" t="str">
        <f t="shared" si="20"/>
        <v xml:space="preserve"> </v>
      </c>
      <c r="E33" s="129"/>
      <c r="F33" s="129"/>
      <c r="G33" s="129"/>
      <c r="H33" s="11"/>
      <c r="I33" s="129"/>
      <c r="J33" s="129"/>
      <c r="K33" s="129"/>
      <c r="L33" s="129"/>
      <c r="M33" s="129"/>
      <c r="N33" s="129"/>
      <c r="O33" s="129"/>
      <c r="P33" s="129"/>
      <c r="Q33" s="11"/>
      <c r="R33" s="11"/>
      <c r="S33" s="11"/>
      <c r="T33" s="11"/>
      <c r="U33" s="129"/>
      <c r="V33" s="11"/>
      <c r="W33" s="11"/>
      <c r="X33" s="11"/>
      <c r="Y33" s="11"/>
      <c r="Z33" s="11"/>
      <c r="AA33" s="11"/>
      <c r="AB33" s="11"/>
      <c r="AC33" s="11"/>
      <c r="AD33" s="11"/>
      <c r="AE33" s="11"/>
      <c r="AF33" s="11"/>
      <c r="AG33" s="11"/>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row>
    <row r="34" spans="1:63" ht="14.25" customHeight="1">
      <c r="A34" s="11"/>
      <c r="B34" s="129"/>
      <c r="C34" s="131"/>
      <c r="D34" s="127" t="str">
        <f t="shared" si="20"/>
        <v xml:space="preserve"> </v>
      </c>
      <c r="E34" s="129"/>
      <c r="F34" s="129"/>
      <c r="G34" s="129"/>
      <c r="H34" s="11"/>
      <c r="I34" s="129"/>
      <c r="J34" s="129"/>
      <c r="K34" s="129"/>
      <c r="L34" s="129"/>
      <c r="M34" s="129"/>
      <c r="N34" s="129"/>
      <c r="O34" s="129"/>
      <c r="P34" s="129"/>
      <c r="Q34" s="11"/>
      <c r="R34" s="11"/>
      <c r="S34" s="11"/>
      <c r="T34" s="11"/>
      <c r="U34" s="129"/>
      <c r="V34" s="11"/>
      <c r="W34" s="11"/>
      <c r="X34" s="11"/>
      <c r="Y34" s="11"/>
      <c r="Z34" s="11"/>
      <c r="AA34" s="11"/>
      <c r="AB34" s="11"/>
      <c r="AC34" s="11"/>
      <c r="AD34" s="11"/>
      <c r="AE34" s="11"/>
      <c r="AF34" s="11"/>
      <c r="AG34" s="11"/>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row>
    <row r="35" spans="1:63" ht="14.25" customHeight="1">
      <c r="A35" s="11"/>
      <c r="B35" s="129"/>
      <c r="C35" s="131"/>
      <c r="D35" s="127" t="str">
        <f t="shared" si="20"/>
        <v xml:space="preserve"> </v>
      </c>
      <c r="E35" s="129"/>
      <c r="F35" s="129"/>
      <c r="G35" s="129"/>
      <c r="H35" s="11"/>
      <c r="I35" s="129"/>
      <c r="J35" s="129"/>
      <c r="K35" s="129"/>
      <c r="L35" s="129"/>
      <c r="M35" s="129"/>
      <c r="N35" s="129"/>
      <c r="O35" s="129"/>
      <c r="P35" s="129"/>
      <c r="Q35" s="11"/>
      <c r="R35" s="11"/>
      <c r="S35" s="11"/>
      <c r="T35" s="11"/>
      <c r="U35" s="129"/>
      <c r="V35" s="11"/>
      <c r="W35" s="11"/>
      <c r="X35" s="11"/>
      <c r="Y35" s="11"/>
      <c r="Z35" s="11"/>
      <c r="AA35" s="11"/>
      <c r="AB35" s="11"/>
      <c r="AC35" s="11"/>
      <c r="AD35" s="11"/>
      <c r="AE35" s="11"/>
      <c r="AF35" s="11"/>
      <c r="AG35" s="11"/>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row>
    <row r="36" spans="1:63" ht="14.25" customHeight="1">
      <c r="A36" s="11"/>
      <c r="B36" s="129"/>
      <c r="C36" s="131"/>
      <c r="D36" s="127" t="str">
        <f t="shared" si="20"/>
        <v xml:space="preserve"> </v>
      </c>
      <c r="E36" s="129"/>
      <c r="F36" s="129"/>
      <c r="G36" s="129"/>
      <c r="H36" s="11"/>
      <c r="I36" s="129"/>
      <c r="J36" s="129"/>
      <c r="K36" s="129"/>
      <c r="L36" s="129"/>
      <c r="M36" s="129"/>
      <c r="N36" s="129"/>
      <c r="O36" s="129"/>
      <c r="P36" s="129"/>
      <c r="Q36" s="11"/>
      <c r="R36" s="11"/>
      <c r="S36" s="11"/>
      <c r="T36" s="11"/>
      <c r="U36" s="129"/>
      <c r="V36" s="11"/>
      <c r="W36" s="11"/>
      <c r="X36" s="11"/>
      <c r="Y36" s="11"/>
      <c r="Z36" s="11"/>
      <c r="AA36" s="11"/>
      <c r="AB36" s="11"/>
      <c r="AC36" s="11"/>
      <c r="AD36" s="11"/>
      <c r="AE36" s="11"/>
      <c r="AF36" s="11"/>
      <c r="AG36" s="11"/>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row>
    <row r="37" spans="1:63" ht="14.25" customHeight="1">
      <c r="A37" s="11"/>
      <c r="B37" s="129"/>
      <c r="C37" s="131"/>
      <c r="D37" s="127" t="str">
        <f t="shared" si="20"/>
        <v xml:space="preserve"> </v>
      </c>
      <c r="E37" s="129"/>
      <c r="F37" s="129"/>
      <c r="G37" s="129"/>
      <c r="H37" s="11"/>
      <c r="I37" s="129"/>
      <c r="J37" s="129"/>
      <c r="K37" s="129"/>
      <c r="L37" s="129"/>
      <c r="M37" s="129"/>
      <c r="N37" s="129"/>
      <c r="O37" s="129"/>
      <c r="P37" s="129"/>
      <c r="Q37" s="11"/>
      <c r="R37" s="11"/>
      <c r="S37" s="11"/>
      <c r="T37" s="11"/>
      <c r="U37" s="11"/>
      <c r="V37" s="11"/>
      <c r="W37" s="11"/>
      <c r="X37" s="11"/>
      <c r="Y37" s="11"/>
      <c r="Z37" s="11"/>
      <c r="AA37" s="11"/>
      <c r="AB37" s="11"/>
      <c r="AC37" s="11"/>
      <c r="AD37" s="11"/>
      <c r="AE37" s="11"/>
      <c r="AF37" s="11"/>
      <c r="AG37" s="11"/>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row>
    <row r="38" spans="1:63" ht="14.25" customHeight="1">
      <c r="A38" s="11"/>
      <c r="B38" s="11"/>
      <c r="C38" s="131"/>
      <c r="D38" s="127" t="str">
        <f t="shared" si="20"/>
        <v xml:space="preserve"> </v>
      </c>
      <c r="E38" s="11"/>
      <c r="F38" s="11"/>
      <c r="G38" s="11"/>
      <c r="H38" s="11"/>
      <c r="I38" s="11"/>
      <c r="J38" s="129"/>
      <c r="K38" s="129"/>
      <c r="L38" s="129"/>
      <c r="M38" s="11"/>
      <c r="N38" s="11"/>
      <c r="O38" s="11"/>
      <c r="P38" s="11"/>
      <c r="Q38" s="11"/>
      <c r="R38" s="11"/>
      <c r="S38" s="11"/>
      <c r="T38" s="11"/>
      <c r="U38" s="11"/>
      <c r="V38" s="11"/>
      <c r="W38" s="11"/>
      <c r="X38" s="11"/>
      <c r="Y38" s="11"/>
      <c r="Z38" s="11"/>
      <c r="AA38" s="11"/>
      <c r="AB38" s="11"/>
      <c r="AC38" s="11"/>
      <c r="AD38" s="11"/>
      <c r="AE38" s="11"/>
      <c r="AF38" s="11"/>
      <c r="AG38" s="11"/>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row>
    <row r="39" spans="1:63" ht="14.25" customHeight="1">
      <c r="A39" s="11"/>
      <c r="B39" s="11"/>
      <c r="C39" s="131"/>
      <c r="D39" s="127" t="str">
        <f t="shared" si="20"/>
        <v xml:space="preserve"> </v>
      </c>
      <c r="E39" s="11"/>
      <c r="F39" s="11"/>
      <c r="G39" s="11"/>
      <c r="H39" s="11"/>
      <c r="I39" s="11"/>
      <c r="J39" s="129"/>
      <c r="K39" s="129"/>
      <c r="L39" s="129"/>
      <c r="M39" s="11"/>
      <c r="N39" s="11"/>
      <c r="O39" s="11"/>
      <c r="P39" s="11"/>
      <c r="Q39" s="11"/>
      <c r="R39" s="11"/>
      <c r="S39" s="11"/>
      <c r="T39" s="11"/>
      <c r="U39" s="11"/>
      <c r="V39" s="11"/>
      <c r="W39" s="11"/>
      <c r="X39" s="11"/>
      <c r="Y39" s="11"/>
      <c r="Z39" s="11"/>
      <c r="AA39" s="11"/>
      <c r="AB39" s="11"/>
      <c r="AC39" s="11"/>
      <c r="AD39" s="11"/>
      <c r="AE39" s="11"/>
      <c r="AF39" s="11"/>
      <c r="AG39" s="11"/>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row>
    <row r="40" spans="1:63" ht="14.25" customHeight="1">
      <c r="A40" s="11"/>
      <c r="B40" s="11"/>
      <c r="C40" s="131"/>
      <c r="D40" s="127" t="str">
        <f t="shared" si="20"/>
        <v xml:space="preserve"> </v>
      </c>
      <c r="E40" s="11"/>
      <c r="F40" s="11"/>
      <c r="G40" s="11"/>
      <c r="H40" s="11"/>
      <c r="I40" s="11"/>
      <c r="J40" s="129"/>
      <c r="K40" s="129"/>
      <c r="L40" s="129"/>
      <c r="M40" s="11"/>
      <c r="N40" s="11"/>
      <c r="O40" s="11"/>
      <c r="P40" s="11"/>
      <c r="Q40" s="11"/>
      <c r="R40" s="11"/>
      <c r="S40" s="11"/>
      <c r="T40" s="11"/>
      <c r="U40" s="11"/>
      <c r="V40" s="11"/>
      <c r="W40" s="11"/>
      <c r="X40" s="11"/>
      <c r="Y40" s="11"/>
      <c r="Z40" s="11"/>
      <c r="AA40" s="11"/>
      <c r="AB40" s="11"/>
      <c r="AC40" s="11"/>
      <c r="AD40" s="11"/>
      <c r="AE40" s="11"/>
      <c r="AF40" s="11"/>
      <c r="AG40" s="11"/>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row>
    <row r="41" spans="1:63" ht="14.25" customHeight="1">
      <c r="A41" s="11"/>
      <c r="B41" s="11"/>
      <c r="C41" s="131"/>
      <c r="D41" s="127" t="str">
        <f t="shared" si="20"/>
        <v xml:space="preserve"> </v>
      </c>
      <c r="E41" s="11"/>
      <c r="F41" s="11"/>
      <c r="G41" s="11"/>
      <c r="H41" s="11"/>
      <c r="I41" s="11"/>
      <c r="J41" s="129"/>
      <c r="K41" s="11"/>
      <c r="L41" s="129"/>
      <c r="M41" s="11"/>
      <c r="N41" s="11"/>
      <c r="O41" s="11"/>
      <c r="P41" s="11"/>
      <c r="Q41" s="11"/>
      <c r="R41" s="11"/>
      <c r="S41" s="11"/>
      <c r="T41" s="11"/>
      <c r="U41" s="11"/>
      <c r="V41" s="11"/>
      <c r="W41" s="11"/>
      <c r="X41" s="11"/>
      <c r="Y41" s="11"/>
      <c r="Z41" s="11"/>
      <c r="AA41" s="11"/>
      <c r="AB41" s="11"/>
      <c r="AC41" s="11"/>
      <c r="AD41" s="11"/>
      <c r="AE41" s="11"/>
      <c r="AF41" s="11"/>
      <c r="AG41" s="11"/>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row>
    <row r="42" spans="1:63" ht="14.25" customHeight="1">
      <c r="A42" s="11"/>
      <c r="B42" s="11"/>
      <c r="C42" s="131"/>
      <c r="D42" s="127" t="str">
        <f t="shared" si="20"/>
        <v xml:space="preserve"> </v>
      </c>
      <c r="E42" s="11"/>
      <c r="F42" s="11"/>
      <c r="G42" s="11"/>
      <c r="H42" s="11"/>
      <c r="I42" s="11"/>
      <c r="J42" s="129"/>
      <c r="K42" s="11"/>
      <c r="L42" s="129"/>
      <c r="M42" s="11"/>
      <c r="N42" s="11"/>
      <c r="O42" s="11"/>
      <c r="P42" s="11"/>
      <c r="Q42" s="11"/>
      <c r="R42" s="11"/>
      <c r="S42" s="11"/>
      <c r="T42" s="11"/>
      <c r="U42" s="11"/>
      <c r="V42" s="11"/>
      <c r="W42" s="11"/>
      <c r="X42" s="11"/>
      <c r="Y42" s="11"/>
      <c r="Z42" s="11"/>
      <c r="AA42" s="11"/>
      <c r="AB42" s="11"/>
      <c r="AC42" s="11"/>
      <c r="AD42" s="11"/>
      <c r="AE42" s="11"/>
      <c r="AF42" s="11"/>
      <c r="AG42" s="11"/>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row>
    <row r="43" spans="1:63" ht="14.25" customHeight="1">
      <c r="A43" s="11"/>
      <c r="B43" s="11"/>
      <c r="C43" s="131"/>
      <c r="D43" s="127" t="str">
        <f t="shared" si="20"/>
        <v xml:space="preserve"> </v>
      </c>
      <c r="E43" s="11"/>
      <c r="F43" s="11"/>
      <c r="G43" s="11"/>
      <c r="H43" s="11"/>
      <c r="I43" s="11"/>
      <c r="J43" s="129"/>
      <c r="K43" s="11"/>
      <c r="L43" s="129"/>
      <c r="M43" s="11"/>
      <c r="N43" s="11"/>
      <c r="O43" s="11"/>
      <c r="P43" s="11"/>
      <c r="Q43" s="11"/>
      <c r="R43" s="11"/>
      <c r="S43" s="11"/>
      <c r="T43" s="11"/>
      <c r="U43" s="11"/>
      <c r="V43" s="11"/>
      <c r="W43" s="11"/>
      <c r="X43" s="11"/>
      <c r="Y43" s="11"/>
      <c r="Z43" s="11"/>
      <c r="AA43" s="11"/>
      <c r="AB43" s="11"/>
      <c r="AC43" s="11"/>
      <c r="AD43" s="11"/>
      <c r="AE43" s="11"/>
      <c r="AF43" s="11"/>
      <c r="AG43" s="11"/>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row>
    <row r="44" spans="1:63" ht="14.25" customHeight="1">
      <c r="A44" s="11"/>
      <c r="B44" s="11"/>
      <c r="C44" s="131"/>
      <c r="D44" s="127" t="str">
        <f t="shared" si="20"/>
        <v xml:space="preserve"> </v>
      </c>
      <c r="E44" s="11"/>
      <c r="F44" s="11"/>
      <c r="G44" s="11"/>
      <c r="H44" s="11"/>
      <c r="I44" s="11"/>
      <c r="J44" s="11"/>
      <c r="K44" s="11"/>
      <c r="L44" s="129"/>
      <c r="M44" s="11"/>
      <c r="N44" s="11"/>
      <c r="O44" s="11"/>
      <c r="P44" s="11"/>
      <c r="Q44" s="11"/>
      <c r="R44" s="11"/>
      <c r="S44" s="11"/>
      <c r="T44" s="11"/>
      <c r="U44" s="11"/>
      <c r="V44" s="11"/>
      <c r="W44" s="11"/>
      <c r="X44" s="11"/>
      <c r="Y44" s="11"/>
      <c r="Z44" s="11"/>
      <c r="AA44" s="11"/>
      <c r="AB44" s="11"/>
      <c r="AC44" s="11"/>
      <c r="AD44" s="11"/>
      <c r="AE44" s="11"/>
      <c r="AF44" s="11"/>
      <c r="AG44" s="11"/>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row>
    <row r="45" spans="1:63" ht="14.25" customHeight="1">
      <c r="A45" s="11"/>
      <c r="B45" s="11"/>
      <c r="C45" s="131"/>
      <c r="D45" s="127" t="str">
        <f t="shared" si="20"/>
        <v xml:space="preserve"> </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row>
    <row r="46" spans="1:63" ht="14.25" customHeight="1">
      <c r="A46" s="11"/>
      <c r="B46" s="11"/>
      <c r="C46" s="131"/>
      <c r="D46" s="127" t="str">
        <f t="shared" si="20"/>
        <v xml:space="preserve"> </v>
      </c>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row>
    <row r="47" spans="1:63" ht="14.25" customHeight="1">
      <c r="A47" s="11"/>
      <c r="B47" s="11"/>
      <c r="C47" s="131"/>
      <c r="D47" s="127" t="str">
        <f t="shared" si="20"/>
        <v xml:space="preserve"> </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row>
    <row r="48" spans="1:63" ht="14.25" customHeight="1">
      <c r="A48" s="11"/>
      <c r="B48" s="11"/>
      <c r="C48" s="131"/>
      <c r="D48" s="127" t="str">
        <f t="shared" si="20"/>
        <v xml:space="preserve"> </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row>
    <row r="49" spans="1:63" ht="14.25" customHeight="1">
      <c r="A49" s="11"/>
      <c r="B49" s="11"/>
      <c r="C49" s="131"/>
      <c r="D49" s="127" t="str">
        <f t="shared" si="20"/>
        <v xml:space="preserve"> </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row>
    <row r="50" spans="1:63" ht="14.25" customHeight="1">
      <c r="A50" s="11"/>
      <c r="B50" s="11"/>
      <c r="C50" s="131"/>
      <c r="D50" s="127" t="str">
        <f t="shared" si="20"/>
        <v xml:space="preserve"> </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row>
    <row r="51" spans="1:63" ht="14.25" customHeight="1">
      <c r="A51" s="11"/>
      <c r="B51" s="11"/>
      <c r="C51" s="131"/>
      <c r="D51" s="127" t="str">
        <f t="shared" si="20"/>
        <v xml:space="preserve"> </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row>
    <row r="52" spans="1:63" ht="14.25" customHeight="1">
      <c r="A52" s="11"/>
      <c r="B52" s="11"/>
      <c r="C52" s="131"/>
      <c r="D52" s="127" t="str">
        <f t="shared" si="20"/>
        <v xml:space="preserve"> </v>
      </c>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row>
    <row r="53" spans="1:63" ht="14.25" customHeight="1">
      <c r="A53" s="11"/>
      <c r="B53" s="11"/>
      <c r="C53" s="131"/>
      <c r="D53" s="127" t="str">
        <f t="shared" si="20"/>
        <v xml:space="preserve"> </v>
      </c>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row>
    <row r="54" spans="1:63" ht="14.25" customHeight="1">
      <c r="A54" s="11"/>
      <c r="B54" s="11"/>
      <c r="C54" s="131"/>
      <c r="D54" s="127" t="str">
        <f t="shared" si="20"/>
        <v xml:space="preserve"> </v>
      </c>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row>
    <row r="55" spans="1:63" ht="14.25" customHeight="1">
      <c r="A55" s="11"/>
      <c r="B55" s="11"/>
      <c r="C55" s="131"/>
      <c r="D55" s="127" t="str">
        <f t="shared" si="20"/>
        <v xml:space="preserve"> </v>
      </c>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row>
    <row r="56" spans="1:63" ht="14.25" customHeight="1">
      <c r="A56" s="11"/>
      <c r="B56" s="11"/>
      <c r="C56" s="131"/>
      <c r="D56" s="127" t="str">
        <f t="shared" si="20"/>
        <v xml:space="preserve"> </v>
      </c>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row>
    <row r="57" spans="1:63" ht="14.25" customHeight="1">
      <c r="A57" s="11"/>
      <c r="B57" s="11"/>
      <c r="C57" s="131"/>
      <c r="D57" s="127" t="str">
        <f t="shared" si="20"/>
        <v xml:space="preserve"> </v>
      </c>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row>
    <row r="58" spans="1:63" ht="14.25" customHeight="1">
      <c r="A58" s="11"/>
      <c r="B58" s="11"/>
      <c r="C58" s="131"/>
      <c r="D58" s="127" t="str">
        <f t="shared" si="20"/>
        <v xml:space="preserve"> </v>
      </c>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row>
    <row r="59" spans="1:63" ht="14.25" customHeight="1">
      <c r="A59" s="11"/>
      <c r="B59" s="11"/>
      <c r="C59" s="131"/>
      <c r="D59" s="127" t="str">
        <f t="shared" si="20"/>
        <v xml:space="preserve"> </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row>
    <row r="60" spans="1:63" ht="14.25" customHeight="1">
      <c r="A60" s="11"/>
      <c r="B60" s="11"/>
      <c r="C60" s="131"/>
      <c r="D60" s="127" t="str">
        <f t="shared" si="20"/>
        <v xml:space="preserve"> </v>
      </c>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row>
    <row r="61" spans="1:63" ht="14.25" customHeight="1">
      <c r="A61" s="11"/>
      <c r="B61" s="11"/>
      <c r="C61" s="131"/>
      <c r="D61" s="127" t="str">
        <f t="shared" si="20"/>
        <v xml:space="preserve"> </v>
      </c>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row>
    <row r="62" spans="1:63" ht="14.25" customHeight="1">
      <c r="A62" s="11"/>
      <c r="B62" s="11"/>
      <c r="C62" s="131"/>
      <c r="D62" s="127" t="str">
        <f t="shared" si="20"/>
        <v xml:space="preserve"> </v>
      </c>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row>
    <row r="63" spans="1:63" ht="14.25" customHeight="1">
      <c r="A63" s="11"/>
      <c r="B63" s="11"/>
      <c r="C63" s="131"/>
      <c r="D63" s="127" t="str">
        <f t="shared" si="20"/>
        <v xml:space="preserve"> </v>
      </c>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row>
    <row r="64" spans="1:63" ht="14.25" customHeight="1">
      <c r="A64" s="11"/>
      <c r="B64" s="11"/>
      <c r="C64" s="131"/>
      <c r="D64" s="127" t="str">
        <f t="shared" si="20"/>
        <v xml:space="preserve"> </v>
      </c>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row>
    <row r="65" spans="1:63" ht="14.25" customHeight="1">
      <c r="A65" s="11"/>
      <c r="B65" s="11"/>
      <c r="C65" s="131"/>
      <c r="D65" s="127" t="str">
        <f t="shared" si="20"/>
        <v xml:space="preserve"> </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row>
    <row r="66" spans="1:63" ht="14.25" customHeight="1">
      <c r="A66" s="11"/>
      <c r="B66" s="11"/>
      <c r="C66" s="131"/>
      <c r="D66" s="127" t="str">
        <f t="shared" si="20"/>
        <v xml:space="preserve"> </v>
      </c>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row>
    <row r="67" spans="1:63" ht="14.25" customHeight="1">
      <c r="A67" s="11"/>
      <c r="B67" s="11"/>
      <c r="C67" s="131"/>
      <c r="D67" s="127" t="str">
        <f t="shared" si="20"/>
        <v xml:space="preserve"> </v>
      </c>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row>
    <row r="68" spans="1:63" ht="14.25" customHeight="1">
      <c r="A68" s="11"/>
      <c r="B68" s="11"/>
      <c r="C68" s="131"/>
      <c r="D68" s="127" t="str">
        <f t="shared" si="20"/>
        <v xml:space="preserve"> </v>
      </c>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row>
    <row r="69" spans="1:63" ht="14.25" customHeight="1">
      <c r="A69" s="11"/>
      <c r="B69" s="11"/>
      <c r="C69" s="131"/>
      <c r="D69" s="127" t="str">
        <f t="shared" si="20"/>
        <v xml:space="preserve"> </v>
      </c>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row>
    <row r="70" spans="1:63" ht="14.25" customHeight="1">
      <c r="A70" s="11"/>
      <c r="B70" s="11"/>
      <c r="C70" s="131"/>
      <c r="D70" s="127" t="str">
        <f t="shared" si="20"/>
        <v xml:space="preserve"> </v>
      </c>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row>
    <row r="71" spans="1:63" ht="14.25" customHeight="1">
      <c r="A71" s="11"/>
      <c r="B71" s="11"/>
      <c r="C71" s="131"/>
      <c r="D71" s="127" t="str">
        <f t="shared" si="20"/>
        <v xml:space="preserve"> </v>
      </c>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row>
    <row r="72" spans="1:63" ht="14.25" customHeight="1">
      <c r="A72" s="11"/>
      <c r="B72" s="11"/>
      <c r="C72" s="131"/>
      <c r="D72" s="127" t="str">
        <f t="shared" si="20"/>
        <v xml:space="preserve"> </v>
      </c>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row>
    <row r="73" spans="1:63" ht="14.25" customHeight="1">
      <c r="A73" s="11"/>
      <c r="B73" s="11"/>
      <c r="C73" s="131"/>
      <c r="D73" s="127" t="str">
        <f t="shared" si="20"/>
        <v xml:space="preserve"> </v>
      </c>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row>
    <row r="74" spans="1:63" ht="14.25" customHeight="1">
      <c r="A74" s="11"/>
      <c r="B74" s="11"/>
      <c r="C74" s="131"/>
      <c r="D74" s="127" t="str">
        <f t="shared" si="20"/>
        <v xml:space="preserve"> </v>
      </c>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row>
    <row r="75" spans="1:63" ht="14.25" customHeight="1">
      <c r="A75" s="11"/>
      <c r="B75" s="11"/>
      <c r="C75" s="131"/>
      <c r="D75" s="127" t="str">
        <f t="shared" si="20"/>
        <v xml:space="preserve"> </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row>
    <row r="76" spans="1:63" ht="14.25" customHeight="1">
      <c r="A76" s="11"/>
      <c r="B76" s="11"/>
      <c r="C76" s="131"/>
      <c r="D76" s="127" t="str">
        <f t="shared" si="20"/>
        <v xml:space="preserve"> </v>
      </c>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row>
    <row r="77" spans="1:63" ht="14.25" customHeight="1">
      <c r="A77" s="11"/>
      <c r="B77" s="11"/>
      <c r="C77" s="131"/>
      <c r="D77" s="127" t="str">
        <f t="shared" si="20"/>
        <v xml:space="preserve"> </v>
      </c>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row>
    <row r="78" spans="1:63" ht="14.25" customHeight="1">
      <c r="A78" s="11"/>
      <c r="B78" s="11"/>
      <c r="C78" s="131"/>
      <c r="D78" s="127" t="str">
        <f t="shared" si="20"/>
        <v xml:space="preserve"> </v>
      </c>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row>
    <row r="79" spans="1:63" ht="14.25" customHeight="1">
      <c r="A79" s="11"/>
      <c r="B79" s="11"/>
      <c r="C79" s="131"/>
      <c r="D79" s="127" t="str">
        <f t="shared" si="20"/>
        <v xml:space="preserve"> </v>
      </c>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row>
    <row r="80" spans="1:63" ht="14.25" customHeight="1">
      <c r="A80" s="11"/>
      <c r="B80" s="11"/>
      <c r="C80" s="131"/>
      <c r="D80" s="127" t="str">
        <f t="shared" si="20"/>
        <v xml:space="preserve"> </v>
      </c>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row>
    <row r="81" spans="1:63" ht="14.25" customHeight="1">
      <c r="A81" s="11"/>
      <c r="B81" s="11"/>
      <c r="C81" s="131"/>
      <c r="D81" s="127" t="str">
        <f t="shared" si="20"/>
        <v xml:space="preserve"> </v>
      </c>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row>
    <row r="82" spans="1:63" ht="14.25" customHeight="1">
      <c r="A82" s="11"/>
      <c r="B82" s="11"/>
      <c r="C82" s="131"/>
      <c r="D82" s="127" t="str">
        <f t="shared" si="20"/>
        <v xml:space="preserve"> </v>
      </c>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row>
    <row r="83" spans="1:63" ht="14.25" customHeight="1">
      <c r="A83" s="11"/>
      <c r="B83" s="11"/>
      <c r="C83" s="131"/>
      <c r="D83" s="127" t="str">
        <f t="shared" si="20"/>
        <v xml:space="preserve"> </v>
      </c>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row>
    <row r="84" spans="1:63" ht="14.25" customHeight="1">
      <c r="A84" s="11"/>
      <c r="B84" s="11"/>
      <c r="C84" s="131"/>
      <c r="D84" s="127" t="str">
        <f t="shared" si="20"/>
        <v xml:space="preserve"> </v>
      </c>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row>
    <row r="85" spans="1:63" ht="14.25" customHeight="1">
      <c r="A85" s="11"/>
      <c r="B85" s="11"/>
      <c r="C85" s="131"/>
      <c r="D85" s="127" t="str">
        <f t="shared" si="20"/>
        <v xml:space="preserve"> </v>
      </c>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row>
    <row r="86" spans="1:63" ht="14.25" customHeight="1">
      <c r="A86" s="11"/>
      <c r="B86" s="11"/>
      <c r="C86" s="131"/>
      <c r="D86" s="127" t="str">
        <f t="shared" si="20"/>
        <v xml:space="preserve"> </v>
      </c>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row>
    <row r="87" spans="1:63" ht="14.25" customHeight="1">
      <c r="A87" s="11"/>
      <c r="B87" s="11"/>
      <c r="C87" s="131"/>
      <c r="D87" s="127" t="str">
        <f t="shared" si="20"/>
        <v xml:space="preserve"> </v>
      </c>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row>
    <row r="88" spans="1:63" ht="14.25" customHeight="1">
      <c r="A88" s="11"/>
      <c r="B88" s="11"/>
      <c r="C88" s="131"/>
      <c r="D88" s="127" t="str">
        <f t="shared" si="20"/>
        <v xml:space="preserve"> </v>
      </c>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row>
    <row r="89" spans="1:63" ht="14.25" customHeight="1">
      <c r="A89" s="11"/>
      <c r="B89" s="11"/>
      <c r="C89" s="131"/>
      <c r="D89" s="127" t="str">
        <f t="shared" si="20"/>
        <v xml:space="preserve"> </v>
      </c>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row>
    <row r="90" spans="1:63" ht="14.25" customHeight="1">
      <c r="A90" s="11"/>
      <c r="B90" s="11"/>
      <c r="C90" s="131"/>
      <c r="D90" s="127" t="str">
        <f t="shared" si="20"/>
        <v xml:space="preserve"> </v>
      </c>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row>
    <row r="91" spans="1:63" ht="14.25" customHeight="1">
      <c r="A91" s="11"/>
      <c r="B91" s="11"/>
      <c r="C91" s="131"/>
      <c r="D91" s="127" t="str">
        <f t="shared" si="20"/>
        <v xml:space="preserve"> </v>
      </c>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row>
    <row r="92" spans="1:63" ht="14.25" customHeight="1">
      <c r="A92" s="11"/>
      <c r="B92" s="11"/>
      <c r="C92" s="131"/>
      <c r="D92" s="127" t="str">
        <f t="shared" si="20"/>
        <v xml:space="preserve"> </v>
      </c>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row>
    <row r="93" spans="1:63" ht="14.25" customHeight="1">
      <c r="A93" s="11"/>
      <c r="B93" s="11"/>
      <c r="C93" s="131"/>
      <c r="D93" s="127" t="str">
        <f t="shared" si="20"/>
        <v xml:space="preserve"> </v>
      </c>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row>
    <row r="94" spans="1:63" ht="14.25" customHeight="1">
      <c r="A94" s="11"/>
      <c r="B94" s="11"/>
      <c r="C94" s="131"/>
      <c r="D94" s="127" t="str">
        <f t="shared" si="20"/>
        <v xml:space="preserve"> </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row>
    <row r="95" spans="1:63" ht="14.25" customHeight="1">
      <c r="A95" s="11"/>
      <c r="B95" s="11"/>
      <c r="C95" s="131"/>
      <c r="D95" s="127" t="str">
        <f t="shared" si="20"/>
        <v xml:space="preserve"> </v>
      </c>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row>
    <row r="96" spans="1:63" ht="14.25" customHeight="1">
      <c r="A96" s="11"/>
      <c r="B96" s="11"/>
      <c r="C96" s="131"/>
      <c r="D96" s="127" t="str">
        <f t="shared" si="20"/>
        <v xml:space="preserve"> </v>
      </c>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row>
    <row r="97" spans="1:63" ht="14.25" customHeight="1">
      <c r="A97" s="11"/>
      <c r="B97" s="11"/>
      <c r="C97" s="131"/>
      <c r="D97" s="127" t="str">
        <f t="shared" si="20"/>
        <v xml:space="preserve"> </v>
      </c>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row>
    <row r="98" spans="1:63" ht="14.25" customHeight="1">
      <c r="A98" s="11"/>
      <c r="B98" s="11"/>
      <c r="C98" s="131"/>
      <c r="D98" s="127" t="str">
        <f t="shared" si="20"/>
        <v xml:space="preserve"> </v>
      </c>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row>
    <row r="99" spans="1:63" ht="14.25" customHeight="1">
      <c r="A99" s="11"/>
      <c r="B99" s="11"/>
      <c r="C99" s="131"/>
      <c r="D99" s="127" t="str">
        <f t="shared" si="20"/>
        <v xml:space="preserve"> </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row>
    <row r="100" spans="1:63" ht="14.25" customHeight="1">
      <c r="A100" s="11"/>
      <c r="B100" s="11"/>
      <c r="C100" s="131"/>
      <c r="D100" s="127" t="str">
        <f t="shared" si="20"/>
        <v xml:space="preserve"> </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row>
    <row r="101" spans="1:63" ht="14.25" customHeight="1">
      <c r="A101" s="11"/>
      <c r="B101" s="11"/>
      <c r="C101" s="131"/>
      <c r="D101" s="127" t="str">
        <f t="shared" si="20"/>
        <v xml:space="preserve"> </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row>
    <row r="102" spans="1:63" ht="14.25" customHeight="1">
      <c r="A102" s="11"/>
      <c r="B102" s="11"/>
      <c r="C102" s="131"/>
      <c r="D102" s="127" t="str">
        <f t="shared" si="20"/>
        <v xml:space="preserve"> </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row>
    <row r="103" spans="1:63" ht="14.25" customHeight="1">
      <c r="A103" s="11"/>
      <c r="B103" s="11"/>
      <c r="C103" s="131"/>
      <c r="D103" s="127" t="str">
        <f t="shared" si="20"/>
        <v xml:space="preserve"> </v>
      </c>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row>
    <row r="104" spans="1:63" ht="14.25" customHeight="1">
      <c r="A104" s="11"/>
      <c r="B104" s="11"/>
      <c r="C104" s="131"/>
      <c r="D104" s="127" t="str">
        <f t="shared" si="20"/>
        <v xml:space="preserve"> </v>
      </c>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row>
    <row r="105" spans="1:63" ht="14.25" customHeight="1">
      <c r="A105" s="11"/>
      <c r="B105" s="11"/>
      <c r="C105" s="131"/>
      <c r="D105" s="127" t="str">
        <f t="shared" si="20"/>
        <v xml:space="preserve"> </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row>
    <row r="106" spans="1:63" ht="14.25" customHeight="1">
      <c r="A106" s="11"/>
      <c r="B106" s="11"/>
      <c r="C106" s="131"/>
      <c r="D106" s="127" t="str">
        <f t="shared" si="20"/>
        <v xml:space="preserve"> </v>
      </c>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row>
    <row r="107" spans="1:63" ht="14.25" customHeight="1">
      <c r="A107" s="11"/>
      <c r="B107" s="11"/>
      <c r="C107" s="131"/>
      <c r="D107" s="127" t="str">
        <f t="shared" si="20"/>
        <v xml:space="preserve"> </v>
      </c>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row>
    <row r="108" spans="1:63" ht="14.25" customHeight="1">
      <c r="A108" s="11"/>
      <c r="B108" s="11"/>
      <c r="C108" s="131"/>
      <c r="D108" s="127" t="str">
        <f t="shared" si="20"/>
        <v xml:space="preserve"> </v>
      </c>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row>
    <row r="109" spans="1:63" ht="14.25" customHeight="1">
      <c r="A109" s="11"/>
      <c r="B109" s="11"/>
      <c r="C109" s="131"/>
      <c r="D109" s="127" t="str">
        <f t="shared" si="20"/>
        <v xml:space="preserve"> </v>
      </c>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row>
    <row r="110" spans="1:63" ht="14.25" customHeight="1">
      <c r="A110" s="11"/>
      <c r="B110" s="11"/>
      <c r="C110" s="131"/>
      <c r="D110" s="127" t="str">
        <f t="shared" si="20"/>
        <v xml:space="preserve"> </v>
      </c>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row>
    <row r="111" spans="1:63" ht="14.25" customHeight="1">
      <c r="A111" s="11"/>
      <c r="B111" s="11"/>
      <c r="C111" s="131"/>
      <c r="D111" s="127" t="str">
        <f t="shared" si="20"/>
        <v xml:space="preserve"> </v>
      </c>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row>
    <row r="112" spans="1:63" ht="14.25" customHeight="1">
      <c r="A112" s="11"/>
      <c r="B112" s="11"/>
      <c r="C112" s="131"/>
      <c r="D112" s="127" t="str">
        <f t="shared" si="20"/>
        <v xml:space="preserve"> </v>
      </c>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row>
    <row r="113" spans="1:63" ht="14.25" customHeight="1">
      <c r="A113" s="11"/>
      <c r="B113" s="11"/>
      <c r="C113" s="131"/>
      <c r="D113" s="127" t="str">
        <f t="shared" si="20"/>
        <v xml:space="preserve"> </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row>
    <row r="114" spans="1:63" ht="14.25" customHeight="1">
      <c r="A114" s="11"/>
      <c r="B114" s="11"/>
      <c r="C114" s="131"/>
      <c r="D114" s="127" t="str">
        <f t="shared" si="20"/>
        <v xml:space="preserve"> </v>
      </c>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row>
    <row r="115" spans="1:63" ht="14.25" customHeight="1">
      <c r="A115" s="11"/>
      <c r="B115" s="11"/>
      <c r="C115" s="131"/>
      <c r="D115" s="127" t="str">
        <f t="shared" si="20"/>
        <v xml:space="preserve"> </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row>
    <row r="116" spans="1:63" ht="14.25" customHeight="1">
      <c r="A116" s="11"/>
      <c r="B116" s="11"/>
      <c r="C116" s="131"/>
      <c r="D116" s="127" t="str">
        <f t="shared" si="20"/>
        <v xml:space="preserve"> </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row>
    <row r="117" spans="1:63" ht="14.25" customHeight="1">
      <c r="A117" s="11"/>
      <c r="B117" s="11"/>
      <c r="C117" s="131"/>
      <c r="D117" s="127" t="str">
        <f t="shared" si="20"/>
        <v xml:space="preserve"> </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row>
    <row r="118" spans="1:63" ht="14.25" customHeight="1">
      <c r="A118" s="11"/>
      <c r="B118" s="11"/>
      <c r="C118" s="131"/>
      <c r="D118" s="127" t="str">
        <f t="shared" si="20"/>
        <v xml:space="preserve"> </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row>
    <row r="119" spans="1:63" ht="14.25" customHeight="1">
      <c r="A119" s="11"/>
      <c r="B119" s="11"/>
      <c r="C119" s="131"/>
      <c r="D119" s="127" t="str">
        <f t="shared" si="20"/>
        <v xml:space="preserve"> </v>
      </c>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row>
    <row r="120" spans="1:63" ht="14.25" customHeight="1">
      <c r="A120" s="11"/>
      <c r="B120" s="11"/>
      <c r="C120" s="131"/>
      <c r="D120" s="127" t="str">
        <f t="shared" si="20"/>
        <v xml:space="preserve"> </v>
      </c>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row>
    <row r="121" spans="1:63" ht="14.25" customHeight="1">
      <c r="A121" s="11"/>
      <c r="B121" s="11"/>
      <c r="C121" s="131"/>
      <c r="D121" s="127" t="str">
        <f t="shared" si="20"/>
        <v xml:space="preserve"> </v>
      </c>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row>
    <row r="122" spans="1:63" ht="14.25" customHeight="1">
      <c r="A122" s="11"/>
      <c r="B122" s="11"/>
      <c r="C122" s="131"/>
      <c r="D122" s="127" t="str">
        <f t="shared" si="20"/>
        <v xml:space="preserve"> </v>
      </c>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row>
    <row r="123" spans="1:63" ht="14.25" customHeight="1">
      <c r="A123" s="11"/>
      <c r="B123" s="11"/>
      <c r="C123" s="131"/>
      <c r="D123" s="127" t="str">
        <f t="shared" si="20"/>
        <v xml:space="preserve"> </v>
      </c>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row>
    <row r="124" spans="1:63" ht="14.25" customHeight="1">
      <c r="A124" s="11"/>
      <c r="B124" s="11"/>
      <c r="C124" s="131"/>
      <c r="D124" s="127" t="str">
        <f t="shared" si="20"/>
        <v xml:space="preserve"> </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row>
    <row r="125" spans="1:63" ht="14.25" customHeight="1">
      <c r="A125" s="11"/>
      <c r="B125" s="11"/>
      <c r="C125" s="131"/>
      <c r="D125" s="127" t="str">
        <f t="shared" si="20"/>
        <v xml:space="preserve"> </v>
      </c>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row>
    <row r="126" spans="1:63" ht="14.25" customHeight="1">
      <c r="A126" s="11"/>
      <c r="B126" s="11"/>
      <c r="C126" s="131"/>
      <c r="D126" s="127" t="str">
        <f t="shared" si="20"/>
        <v xml:space="preserve"> </v>
      </c>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row>
    <row r="127" spans="1:63" ht="14.25" customHeight="1">
      <c r="A127" s="11"/>
      <c r="B127" s="11"/>
      <c r="C127" s="131"/>
      <c r="D127" s="127" t="str">
        <f t="shared" si="20"/>
        <v xml:space="preserve"> </v>
      </c>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row>
    <row r="128" spans="1:63" ht="14.25" customHeight="1">
      <c r="A128" s="11"/>
      <c r="B128" s="11"/>
      <c r="C128" s="131"/>
      <c r="D128" s="127" t="str">
        <f t="shared" si="20"/>
        <v xml:space="preserve"> </v>
      </c>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row>
    <row r="129" spans="1:63" ht="14.25" customHeight="1">
      <c r="A129" s="11"/>
      <c r="B129" s="11"/>
      <c r="C129" s="131"/>
      <c r="D129" s="127" t="str">
        <f t="shared" si="20"/>
        <v xml:space="preserve"> </v>
      </c>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row>
    <row r="130" spans="1:63" ht="14.25" customHeight="1">
      <c r="A130" s="11"/>
      <c r="B130" s="11"/>
      <c r="C130" s="131"/>
      <c r="D130" s="127" t="str">
        <f t="shared" si="20"/>
        <v xml:space="preserve"> </v>
      </c>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row>
    <row r="131" spans="1:63" ht="14.25" customHeight="1">
      <c r="A131" s="11"/>
      <c r="B131" s="11"/>
      <c r="C131" s="131"/>
      <c r="D131" s="127" t="str">
        <f t="shared" si="20"/>
        <v xml:space="preserve"> </v>
      </c>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row>
    <row r="132" spans="1:63" ht="14.25" customHeight="1">
      <c r="A132" s="11"/>
      <c r="B132" s="11"/>
      <c r="C132" s="131"/>
      <c r="D132" s="127" t="str">
        <f t="shared" si="20"/>
        <v xml:space="preserve"> </v>
      </c>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row>
    <row r="133" spans="1:63" ht="14.25" customHeight="1">
      <c r="A133" s="11"/>
      <c r="B133" s="11"/>
      <c r="C133" s="131"/>
      <c r="D133" s="127" t="str">
        <f t="shared" si="20"/>
        <v xml:space="preserve"> </v>
      </c>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row>
    <row r="134" spans="1:63" ht="14.25" customHeight="1">
      <c r="A134" s="11"/>
      <c r="B134" s="11"/>
      <c r="C134" s="131"/>
      <c r="D134" s="127" t="str">
        <f t="shared" si="20"/>
        <v xml:space="preserve"> </v>
      </c>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row>
    <row r="135" spans="1:63" ht="14.25" customHeight="1">
      <c r="A135" s="11"/>
      <c r="B135" s="11"/>
      <c r="C135" s="131"/>
      <c r="D135" s="127" t="str">
        <f t="shared" si="20"/>
        <v xml:space="preserve"> </v>
      </c>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row>
    <row r="136" spans="1:63" ht="14.25" customHeight="1">
      <c r="A136" s="11"/>
      <c r="B136" s="11"/>
      <c r="C136" s="131"/>
      <c r="D136" s="127" t="str">
        <f t="shared" si="20"/>
        <v xml:space="preserve"> </v>
      </c>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row>
    <row r="137" spans="1:63" ht="14.25" customHeight="1">
      <c r="A137" s="11"/>
      <c r="B137" s="11"/>
      <c r="C137" s="131"/>
      <c r="D137" s="127" t="str">
        <f t="shared" si="20"/>
        <v xml:space="preserve"> </v>
      </c>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row>
    <row r="138" spans="1:63" ht="14.25" customHeight="1">
      <c r="A138" s="11"/>
      <c r="B138" s="11"/>
      <c r="C138" s="131"/>
      <c r="D138" s="127" t="str">
        <f t="shared" si="20"/>
        <v xml:space="preserve"> </v>
      </c>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row>
    <row r="139" spans="1:63" ht="14.25" customHeight="1">
      <c r="A139" s="11"/>
      <c r="B139" s="11"/>
      <c r="C139" s="131"/>
      <c r="D139" s="127" t="str">
        <f t="shared" si="20"/>
        <v xml:space="preserve"> </v>
      </c>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row>
    <row r="140" spans="1:63" ht="14.25" customHeight="1">
      <c r="A140" s="11"/>
      <c r="B140" s="11"/>
      <c r="C140" s="131"/>
      <c r="D140" s="127" t="str">
        <f t="shared" si="20"/>
        <v xml:space="preserve"> </v>
      </c>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row>
    <row r="141" spans="1:63" ht="14.25" customHeight="1">
      <c r="A141" s="11"/>
      <c r="B141" s="11"/>
      <c r="C141" s="131"/>
      <c r="D141" s="127" t="str">
        <f t="shared" si="20"/>
        <v xml:space="preserve"> </v>
      </c>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row>
    <row r="142" spans="1:63" ht="14.25" customHeight="1">
      <c r="A142" s="11"/>
      <c r="B142" s="11"/>
      <c r="C142" s="131"/>
      <c r="D142" s="127" t="str">
        <f t="shared" si="20"/>
        <v xml:space="preserve"> </v>
      </c>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row>
    <row r="143" spans="1:63" ht="14.25" customHeight="1">
      <c r="A143" s="11"/>
      <c r="B143" s="11"/>
      <c r="C143" s="131"/>
      <c r="D143" s="127" t="str">
        <f t="shared" si="20"/>
        <v xml:space="preserve"> </v>
      </c>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1:63" ht="14.25" customHeight="1">
      <c r="A144" s="11"/>
      <c r="B144" s="11"/>
      <c r="C144" s="131"/>
      <c r="D144" s="127" t="str">
        <f t="shared" si="20"/>
        <v xml:space="preserve"> </v>
      </c>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1:63" ht="14.25" customHeight="1">
      <c r="A145" s="11"/>
      <c r="B145" s="11"/>
      <c r="C145" s="131"/>
      <c r="D145" s="127" t="str">
        <f t="shared" si="20"/>
        <v xml:space="preserve"> </v>
      </c>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row>
    <row r="146" spans="1:63" ht="14.25" customHeight="1">
      <c r="A146" s="11"/>
      <c r="B146" s="11"/>
      <c r="C146" s="131"/>
      <c r="D146" s="127" t="str">
        <f t="shared" si="20"/>
        <v xml:space="preserve"> </v>
      </c>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row>
    <row r="147" spans="1:63" ht="14.25" customHeight="1">
      <c r="A147" s="11"/>
      <c r="B147" s="11"/>
      <c r="C147" s="131"/>
      <c r="D147" s="127" t="str">
        <f t="shared" si="20"/>
        <v xml:space="preserve"> </v>
      </c>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row>
    <row r="148" spans="1:63" ht="14.25" customHeight="1">
      <c r="A148" s="11"/>
      <c r="B148" s="11"/>
      <c r="C148" s="131"/>
      <c r="D148" s="127" t="str">
        <f t="shared" si="20"/>
        <v xml:space="preserve"> </v>
      </c>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row>
    <row r="149" spans="1:63" ht="14.25" customHeight="1">
      <c r="A149" s="11"/>
      <c r="B149" s="11"/>
      <c r="C149" s="131"/>
      <c r="D149" s="127" t="str">
        <f t="shared" si="20"/>
        <v xml:space="preserve"> </v>
      </c>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row>
    <row r="150" spans="1:63" ht="14.25" customHeight="1">
      <c r="A150" s="11"/>
      <c r="B150" s="11"/>
      <c r="C150" s="131"/>
      <c r="D150" s="127" t="str">
        <f t="shared" si="20"/>
        <v xml:space="preserve"> </v>
      </c>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row>
    <row r="151" spans="1:63" ht="14.25" customHeight="1">
      <c r="A151" s="11"/>
      <c r="B151" s="11"/>
      <c r="C151" s="131"/>
      <c r="D151" s="127" t="str">
        <f t="shared" si="20"/>
        <v xml:space="preserve"> </v>
      </c>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row>
    <row r="152" spans="1:63" ht="14.25" customHeight="1">
      <c r="A152" s="11"/>
      <c r="B152" s="11"/>
      <c r="C152" s="131"/>
      <c r="D152" s="127" t="str">
        <f t="shared" si="20"/>
        <v xml:space="preserve"> </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row>
    <row r="153" spans="1:63" ht="14.25" customHeight="1">
      <c r="A153" s="11"/>
      <c r="B153" s="11"/>
      <c r="C153" s="131"/>
      <c r="D153" s="127" t="str">
        <f t="shared" si="20"/>
        <v xml:space="preserve"> </v>
      </c>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row>
    <row r="154" spans="1:63" ht="14.25" customHeight="1">
      <c r="A154" s="11"/>
      <c r="B154" s="11"/>
      <c r="C154" s="131"/>
      <c r="D154" s="127" t="str">
        <f t="shared" si="20"/>
        <v xml:space="preserve"> </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row>
    <row r="155" spans="1:63" ht="14.25" customHeight="1">
      <c r="A155" s="11"/>
      <c r="B155" s="11"/>
      <c r="C155" s="131"/>
      <c r="D155" s="127" t="str">
        <f t="shared" si="20"/>
        <v xml:space="preserve"> </v>
      </c>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row>
    <row r="156" spans="1:63" ht="14.25" customHeight="1">
      <c r="A156" s="11"/>
      <c r="B156" s="11"/>
      <c r="C156" s="131"/>
      <c r="D156" s="127" t="str">
        <f t="shared" si="20"/>
        <v xml:space="preserve"> </v>
      </c>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row>
    <row r="157" spans="1:63" ht="14.25" customHeight="1">
      <c r="A157" s="11"/>
      <c r="B157" s="11"/>
      <c r="C157" s="131"/>
      <c r="D157" s="127" t="str">
        <f t="shared" si="20"/>
        <v xml:space="preserve"> </v>
      </c>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row>
    <row r="158" spans="1:63" ht="14.25" customHeight="1">
      <c r="A158" s="11"/>
      <c r="B158" s="11"/>
      <c r="C158" s="131"/>
      <c r="D158" s="127" t="str">
        <f t="shared" si="20"/>
        <v xml:space="preserve"> </v>
      </c>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row>
    <row r="159" spans="1:63" ht="14.25" customHeight="1">
      <c r="A159" s="11"/>
      <c r="B159" s="11"/>
      <c r="C159" s="131"/>
      <c r="D159" s="127" t="str">
        <f t="shared" si="20"/>
        <v xml:space="preserve"> </v>
      </c>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row>
    <row r="160" spans="1:63" ht="14.25" customHeight="1">
      <c r="A160" s="11"/>
      <c r="B160" s="11"/>
      <c r="C160" s="131"/>
      <c r="D160" s="127" t="str">
        <f t="shared" si="20"/>
        <v xml:space="preserve"> </v>
      </c>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row>
    <row r="161" spans="1:63" ht="14.25" customHeight="1">
      <c r="A161" s="11"/>
      <c r="B161" s="11"/>
      <c r="C161" s="131"/>
      <c r="D161" s="127" t="str">
        <f t="shared" si="20"/>
        <v xml:space="preserve"> </v>
      </c>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row>
    <row r="162" spans="1:63" ht="14.25" customHeight="1">
      <c r="A162" s="11"/>
      <c r="B162" s="11"/>
      <c r="C162" s="131"/>
      <c r="D162" s="127" t="str">
        <f t="shared" si="20"/>
        <v xml:space="preserve"> </v>
      </c>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row>
    <row r="163" spans="1:63" ht="14.25" customHeight="1">
      <c r="A163" s="11"/>
      <c r="B163" s="11"/>
      <c r="C163" s="131"/>
      <c r="D163" s="127" t="str">
        <f t="shared" si="20"/>
        <v xml:space="preserve"> </v>
      </c>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row>
    <row r="164" spans="1:63" ht="14.25" customHeight="1">
      <c r="A164" s="11"/>
      <c r="B164" s="11"/>
      <c r="C164" s="131"/>
      <c r="D164" s="127" t="str">
        <f t="shared" si="20"/>
        <v xml:space="preserve"> </v>
      </c>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row>
    <row r="165" spans="1:63" ht="14.25" customHeight="1">
      <c r="A165" s="11"/>
      <c r="B165" s="11"/>
      <c r="C165" s="131"/>
      <c r="D165" s="127" t="str">
        <f t="shared" si="20"/>
        <v xml:space="preserve"> </v>
      </c>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row>
    <row r="166" spans="1:63" ht="14.25" customHeight="1">
      <c r="A166" s="11"/>
      <c r="B166" s="11"/>
      <c r="C166" s="131"/>
      <c r="D166" s="127" t="str">
        <f t="shared" si="20"/>
        <v xml:space="preserve"> </v>
      </c>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row>
    <row r="167" spans="1:63" ht="14.25" customHeight="1">
      <c r="A167" s="11"/>
      <c r="B167" s="11"/>
      <c r="C167" s="131"/>
      <c r="D167" s="127" t="str">
        <f t="shared" si="20"/>
        <v xml:space="preserve"> </v>
      </c>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row>
    <row r="168" spans="1:63" ht="14.25" customHeight="1">
      <c r="A168" s="11"/>
      <c r="B168" s="11"/>
      <c r="C168" s="131"/>
      <c r="D168" s="127" t="str">
        <f t="shared" si="20"/>
        <v xml:space="preserve"> </v>
      </c>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row>
    <row r="169" spans="1:63" ht="14.25" customHeight="1">
      <c r="A169" s="11"/>
      <c r="B169" s="11"/>
      <c r="C169" s="131"/>
      <c r="D169" s="127" t="str">
        <f t="shared" si="20"/>
        <v xml:space="preserve"> </v>
      </c>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row>
    <row r="170" spans="1:63" ht="14.25" customHeight="1">
      <c r="A170" s="11"/>
      <c r="B170" s="11"/>
      <c r="C170" s="131"/>
      <c r="D170" s="127" t="str">
        <f t="shared" si="20"/>
        <v xml:space="preserve"> </v>
      </c>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row>
    <row r="171" spans="1:63" ht="14.25" customHeight="1">
      <c r="A171" s="11"/>
      <c r="B171" s="11"/>
      <c r="C171" s="131"/>
      <c r="D171" s="127" t="str">
        <f t="shared" si="20"/>
        <v xml:space="preserve"> </v>
      </c>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row>
    <row r="172" spans="1:63" ht="14.25" customHeight="1">
      <c r="A172" s="11"/>
      <c r="B172" s="11"/>
      <c r="C172" s="131"/>
      <c r="D172" s="127" t="str">
        <f t="shared" si="20"/>
        <v xml:space="preserve"> </v>
      </c>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row>
    <row r="173" spans="1:63" ht="14.25" customHeight="1">
      <c r="A173" s="11"/>
      <c r="B173" s="11"/>
      <c r="C173" s="131"/>
      <c r="D173" s="127" t="str">
        <f t="shared" si="20"/>
        <v xml:space="preserve"> </v>
      </c>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row>
    <row r="174" spans="1:63" ht="14.25" customHeight="1">
      <c r="A174" s="11"/>
      <c r="B174" s="11"/>
      <c r="C174" s="131"/>
      <c r="D174" s="127" t="str">
        <f t="shared" si="20"/>
        <v xml:space="preserve"> </v>
      </c>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row>
    <row r="175" spans="1:63" ht="14.25" customHeight="1">
      <c r="A175" s="11"/>
      <c r="B175" s="11"/>
      <c r="C175" s="131"/>
      <c r="D175" s="127" t="str">
        <f t="shared" si="20"/>
        <v xml:space="preserve"> </v>
      </c>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row>
    <row r="176" spans="1:63" ht="14.25" customHeight="1">
      <c r="A176" s="11"/>
      <c r="B176" s="11"/>
      <c r="C176" s="131"/>
      <c r="D176" s="127" t="str">
        <f t="shared" si="20"/>
        <v xml:space="preserve"> </v>
      </c>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row>
    <row r="177" spans="1:63" ht="14.25" customHeight="1">
      <c r="A177" s="11"/>
      <c r="B177" s="11"/>
      <c r="C177" s="131"/>
      <c r="D177" s="127" t="str">
        <f t="shared" si="20"/>
        <v xml:space="preserve"> </v>
      </c>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row>
    <row r="178" spans="1:63" ht="14.25" customHeight="1">
      <c r="A178" s="11"/>
      <c r="B178" s="11"/>
      <c r="C178" s="131"/>
      <c r="D178" s="127" t="str">
        <f t="shared" si="20"/>
        <v xml:space="preserve"> </v>
      </c>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row>
    <row r="179" spans="1:63" ht="14.25" customHeight="1">
      <c r="A179" s="11"/>
      <c r="B179" s="11"/>
      <c r="C179" s="131"/>
      <c r="D179" s="127" t="str">
        <f t="shared" si="20"/>
        <v xml:space="preserve"> </v>
      </c>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row>
    <row r="180" spans="1:63" ht="14.25" customHeight="1">
      <c r="A180" s="11"/>
      <c r="B180" s="11"/>
      <c r="C180" s="131"/>
      <c r="D180" s="127" t="str">
        <f t="shared" si="20"/>
        <v xml:space="preserve"> </v>
      </c>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row>
    <row r="181" spans="1:63" ht="14.25" customHeight="1">
      <c r="A181" s="11"/>
      <c r="B181" s="11"/>
      <c r="C181" s="131"/>
      <c r="D181" s="127" t="str">
        <f t="shared" si="20"/>
        <v xml:space="preserve"> </v>
      </c>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row>
    <row r="182" spans="1:63" ht="14.25" customHeight="1">
      <c r="A182" s="11"/>
      <c r="B182" s="11"/>
      <c r="C182" s="131"/>
      <c r="D182" s="127" t="str">
        <f t="shared" si="20"/>
        <v xml:space="preserve"> </v>
      </c>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row>
    <row r="183" spans="1:63" ht="14.25" customHeight="1">
      <c r="A183" s="11"/>
      <c r="B183" s="11"/>
      <c r="C183" s="131"/>
      <c r="D183" s="127" t="str">
        <f t="shared" si="20"/>
        <v xml:space="preserve"> </v>
      </c>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row>
    <row r="184" spans="1:63" ht="14.25" customHeight="1">
      <c r="A184" s="11"/>
      <c r="B184" s="11"/>
      <c r="C184" s="131"/>
      <c r="D184" s="127" t="str">
        <f t="shared" si="20"/>
        <v xml:space="preserve"> </v>
      </c>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row>
    <row r="185" spans="1:63" ht="14.25" customHeight="1">
      <c r="A185" s="11"/>
      <c r="B185" s="11"/>
      <c r="C185" s="131"/>
      <c r="D185" s="127" t="str">
        <f t="shared" si="20"/>
        <v xml:space="preserve"> </v>
      </c>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row>
    <row r="186" spans="1:63" ht="14.25" customHeight="1">
      <c r="A186" s="11"/>
      <c r="B186" s="11"/>
      <c r="C186" s="131"/>
      <c r="D186" s="127" t="str">
        <f t="shared" si="20"/>
        <v xml:space="preserve"> </v>
      </c>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row>
    <row r="187" spans="1:63" ht="14.25" customHeight="1">
      <c r="A187" s="11"/>
      <c r="B187" s="11"/>
      <c r="C187" s="131"/>
      <c r="D187" s="127" t="str">
        <f t="shared" si="20"/>
        <v xml:space="preserve"> </v>
      </c>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row>
    <row r="188" spans="1:63" ht="14.25" customHeight="1">
      <c r="A188" s="11"/>
      <c r="B188" s="11"/>
      <c r="C188" s="131"/>
      <c r="D188" s="127" t="str">
        <f t="shared" si="20"/>
        <v xml:space="preserve"> </v>
      </c>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row>
    <row r="189" spans="1:63" ht="14.25" customHeight="1">
      <c r="A189" s="11"/>
      <c r="B189" s="11"/>
      <c r="C189" s="131"/>
      <c r="D189" s="127" t="str">
        <f t="shared" si="20"/>
        <v xml:space="preserve"> </v>
      </c>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row>
    <row r="190" spans="1:63" ht="14.25" customHeight="1">
      <c r="A190" s="11"/>
      <c r="B190" s="11"/>
      <c r="C190" s="131"/>
      <c r="D190" s="127" t="str">
        <f t="shared" si="20"/>
        <v xml:space="preserve"> </v>
      </c>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row>
    <row r="191" spans="1:63" ht="14.25" customHeight="1">
      <c r="A191" s="11"/>
      <c r="B191" s="11"/>
      <c r="C191" s="131"/>
      <c r="D191" s="127" t="str">
        <f t="shared" si="20"/>
        <v xml:space="preserve"> </v>
      </c>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row>
    <row r="192" spans="1:63" ht="14.25" customHeight="1">
      <c r="A192" s="11"/>
      <c r="B192" s="11"/>
      <c r="C192" s="131"/>
      <c r="D192" s="127" t="str">
        <f t="shared" si="20"/>
        <v xml:space="preserve"> </v>
      </c>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row>
    <row r="193" spans="1:63" ht="14.25" customHeight="1">
      <c r="A193" s="11"/>
      <c r="B193" s="11"/>
      <c r="C193" s="131"/>
      <c r="D193" s="127" t="str">
        <f t="shared" si="20"/>
        <v xml:space="preserve"> </v>
      </c>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row>
    <row r="194" spans="1:63" ht="14.25" customHeight="1">
      <c r="A194" s="11"/>
      <c r="B194" s="11"/>
      <c r="C194" s="131"/>
      <c r="D194" s="127" t="str">
        <f t="shared" si="20"/>
        <v xml:space="preserve"> </v>
      </c>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row>
    <row r="195" spans="1:63" ht="14.25" customHeight="1">
      <c r="A195" s="11"/>
      <c r="B195" s="11"/>
      <c r="C195" s="131"/>
      <c r="D195" s="127" t="str">
        <f t="shared" si="20"/>
        <v xml:space="preserve"> </v>
      </c>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row>
    <row r="196" spans="1:63" ht="14.25" customHeight="1">
      <c r="A196" s="11"/>
      <c r="B196" s="11"/>
      <c r="C196" s="131"/>
      <c r="D196" s="127" t="str">
        <f t="shared" si="20"/>
        <v xml:space="preserve"> </v>
      </c>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row>
    <row r="197" spans="1:63" ht="14.25" customHeight="1">
      <c r="A197" s="11"/>
      <c r="B197" s="11"/>
      <c r="C197" s="131"/>
      <c r="D197" s="127" t="str">
        <f t="shared" si="20"/>
        <v xml:space="preserve"> </v>
      </c>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row>
    <row r="198" spans="1:63" ht="14.25" customHeight="1">
      <c r="A198" s="11"/>
      <c r="B198" s="11"/>
      <c r="C198" s="131"/>
      <c r="D198" s="127" t="str">
        <f t="shared" si="20"/>
        <v xml:space="preserve"> </v>
      </c>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row>
    <row r="199" spans="1:63" ht="14.25" customHeight="1">
      <c r="A199" s="11"/>
      <c r="B199" s="11"/>
      <c r="C199" s="131"/>
      <c r="D199" s="127" t="str">
        <f t="shared" si="20"/>
        <v xml:space="preserve"> </v>
      </c>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row>
    <row r="200" spans="1:63" ht="14.25" customHeight="1">
      <c r="A200" s="11"/>
      <c r="B200" s="11"/>
      <c r="C200" s="131"/>
      <c r="D200" s="127" t="str">
        <f t="shared" si="20"/>
        <v xml:space="preserve"> </v>
      </c>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row>
    <row r="201" spans="1:63" ht="14.25" customHeight="1">
      <c r="A201" s="11"/>
      <c r="B201" s="11"/>
      <c r="C201" s="131"/>
      <c r="D201" s="127" t="str">
        <f t="shared" si="20"/>
        <v xml:space="preserve"> </v>
      </c>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row>
    <row r="202" spans="1:63" ht="14.25" customHeight="1">
      <c r="A202" s="11"/>
      <c r="B202" s="11"/>
      <c r="C202" s="131"/>
      <c r="D202" s="127" t="str">
        <f t="shared" si="20"/>
        <v xml:space="preserve"> </v>
      </c>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row>
    <row r="203" spans="1:63" ht="14.25" customHeight="1">
      <c r="A203" s="11"/>
      <c r="B203" s="11"/>
      <c r="C203" s="131"/>
      <c r="D203" s="127" t="str">
        <f t="shared" si="20"/>
        <v xml:space="preserve"> </v>
      </c>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row>
    <row r="204" spans="1:63" ht="14.25" customHeight="1">
      <c r="A204" s="11"/>
      <c r="B204" s="11"/>
      <c r="C204" s="131"/>
      <c r="D204" s="127" t="str">
        <f t="shared" si="20"/>
        <v xml:space="preserve"> </v>
      </c>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row>
    <row r="205" spans="1:63" ht="14.25" customHeight="1">
      <c r="A205" s="11"/>
      <c r="B205" s="11"/>
      <c r="C205" s="131"/>
      <c r="D205" s="127" t="str">
        <f t="shared" si="20"/>
        <v xml:space="preserve"> </v>
      </c>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row>
    <row r="206" spans="1:63" ht="14.25" customHeight="1">
      <c r="A206" s="11"/>
      <c r="B206" s="11"/>
      <c r="C206" s="131"/>
      <c r="D206" s="127" t="str">
        <f t="shared" si="20"/>
        <v xml:space="preserve"> </v>
      </c>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row>
    <row r="207" spans="1:63" ht="14.25" customHeight="1">
      <c r="A207" s="11"/>
      <c r="B207" s="11"/>
      <c r="C207" s="131"/>
      <c r="D207" s="127" t="str">
        <f t="shared" si="20"/>
        <v xml:space="preserve"> </v>
      </c>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row>
    <row r="208" spans="1:63" ht="14.25" customHeight="1">
      <c r="A208" s="11"/>
      <c r="B208" s="11"/>
      <c r="C208" s="131"/>
      <c r="D208" s="127" t="str">
        <f t="shared" si="20"/>
        <v xml:space="preserve"> </v>
      </c>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row>
    <row r="209" spans="1:63" ht="14.25" customHeight="1">
      <c r="A209" s="11"/>
      <c r="B209" s="11"/>
      <c r="C209" s="131"/>
      <c r="D209" s="127" t="str">
        <f t="shared" si="20"/>
        <v xml:space="preserve"> </v>
      </c>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row>
    <row r="210" spans="1:63" ht="14.25" customHeight="1">
      <c r="A210" s="11"/>
      <c r="B210" s="11"/>
      <c r="C210" s="131"/>
      <c r="D210" s="127" t="str">
        <f t="shared" si="20"/>
        <v xml:space="preserve"> </v>
      </c>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row>
    <row r="211" spans="1:63" ht="14.25" customHeight="1">
      <c r="A211" s="11"/>
      <c r="B211" s="11"/>
      <c r="C211" s="131"/>
      <c r="D211" s="127" t="str">
        <f t="shared" si="20"/>
        <v xml:space="preserve"> </v>
      </c>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row>
    <row r="212" spans="1:63" ht="14.25" customHeight="1">
      <c r="A212" s="11"/>
      <c r="B212" s="11"/>
      <c r="C212" s="131"/>
      <c r="D212" s="127" t="str">
        <f t="shared" si="20"/>
        <v xml:space="preserve"> </v>
      </c>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row>
    <row r="213" spans="1:63" ht="14.25" customHeight="1">
      <c r="A213" s="11"/>
      <c r="B213" s="11"/>
      <c r="C213" s="131"/>
      <c r="D213" s="127" t="str">
        <f t="shared" si="20"/>
        <v xml:space="preserve"> </v>
      </c>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row>
    <row r="214" spans="1:63" ht="14.25" customHeight="1">
      <c r="A214" s="11"/>
      <c r="B214" s="11"/>
      <c r="C214" s="131"/>
      <c r="D214" s="127" t="str">
        <f t="shared" si="20"/>
        <v xml:space="preserve"> </v>
      </c>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row>
    <row r="215" spans="1:63" ht="14.25" customHeight="1">
      <c r="A215" s="11"/>
      <c r="B215" s="11"/>
      <c r="C215" s="131"/>
      <c r="D215" s="127" t="str">
        <f t="shared" si="20"/>
        <v xml:space="preserve"> </v>
      </c>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row>
    <row r="216" spans="1:63" ht="14.25" customHeight="1">
      <c r="A216" s="11"/>
      <c r="B216" s="11"/>
      <c r="C216" s="131"/>
      <c r="D216" s="127" t="str">
        <f t="shared" si="20"/>
        <v xml:space="preserve"> </v>
      </c>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row>
    <row r="217" spans="1:63" ht="14.25" customHeight="1">
      <c r="A217" s="11"/>
      <c r="B217" s="11"/>
      <c r="C217" s="131"/>
      <c r="D217" s="127" t="str">
        <f t="shared" si="20"/>
        <v xml:space="preserve"> </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row>
    <row r="218" spans="1:63" ht="14.25" customHeight="1">
      <c r="A218" s="11"/>
      <c r="B218" s="11"/>
      <c r="C218" s="131"/>
      <c r="D218" s="127" t="str">
        <f t="shared" si="20"/>
        <v xml:space="preserve"> </v>
      </c>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row>
    <row r="219" spans="1:63" ht="14.25" customHeight="1">
      <c r="A219" s="11"/>
      <c r="B219" s="11"/>
      <c r="C219" s="131"/>
      <c r="D219" s="127" t="str">
        <f t="shared" si="20"/>
        <v xml:space="preserve"> </v>
      </c>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row>
    <row r="220" spans="1:63" ht="14.25" customHeight="1">
      <c r="A220" s="11"/>
      <c r="B220" s="11"/>
      <c r="C220" s="131"/>
      <c r="D220" s="127" t="str">
        <f t="shared" si="20"/>
        <v xml:space="preserve"> </v>
      </c>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row>
    <row r="221" spans="1:63" ht="14.25" customHeight="1">
      <c r="A221" s="11"/>
      <c r="B221" s="11"/>
      <c r="C221" s="131"/>
      <c r="D221" s="127" t="str">
        <f t="shared" si="20"/>
        <v xml:space="preserve"> </v>
      </c>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row>
    <row r="222" spans="1:63" ht="14.25" customHeight="1">
      <c r="A222" s="11"/>
      <c r="B222" s="11"/>
      <c r="C222" s="131"/>
      <c r="D222" s="127" t="str">
        <f t="shared" si="20"/>
        <v xml:space="preserve"> </v>
      </c>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row>
    <row r="223" spans="1:63" ht="14.25" customHeight="1">
      <c r="A223" s="11"/>
      <c r="B223" s="11"/>
      <c r="C223" s="131"/>
      <c r="D223" s="127" t="str">
        <f t="shared" si="20"/>
        <v xml:space="preserve"> </v>
      </c>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row>
    <row r="224" spans="1:63" ht="14.25" customHeight="1">
      <c r="A224" s="11"/>
      <c r="B224" s="11"/>
      <c r="C224" s="131"/>
      <c r="D224" s="127" t="str">
        <f t="shared" si="20"/>
        <v xml:space="preserve"> </v>
      </c>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row>
    <row r="225" spans="1:63" ht="14.25" customHeight="1">
      <c r="A225" s="11"/>
      <c r="B225" s="11"/>
      <c r="C225" s="131"/>
      <c r="D225" s="127" t="str">
        <f t="shared" si="20"/>
        <v xml:space="preserve"> </v>
      </c>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row>
    <row r="226" spans="1:63" ht="14.25" customHeight="1">
      <c r="A226" s="11"/>
      <c r="B226" s="11"/>
      <c r="C226" s="131"/>
      <c r="D226" s="127" t="str">
        <f t="shared" si="20"/>
        <v xml:space="preserve"> </v>
      </c>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row>
    <row r="227" spans="1:63" ht="14.25" customHeight="1">
      <c r="A227" s="11"/>
      <c r="B227" s="11"/>
      <c r="C227" s="131"/>
      <c r="D227" s="127" t="str">
        <f t="shared" si="20"/>
        <v xml:space="preserve"> </v>
      </c>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row>
    <row r="228" spans="1:63" ht="14.25" customHeight="1">
      <c r="A228" s="11"/>
      <c r="B228" s="11"/>
      <c r="C228" s="131"/>
      <c r="D228" s="127" t="str">
        <f t="shared" si="20"/>
        <v xml:space="preserve"> </v>
      </c>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row>
    <row r="229" spans="1:63" ht="14.25" customHeight="1">
      <c r="A229" s="11"/>
      <c r="B229" s="11"/>
      <c r="C229" s="131"/>
      <c r="D229" s="127" t="str">
        <f t="shared" si="20"/>
        <v xml:space="preserve"> </v>
      </c>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row>
    <row r="230" spans="1:63" ht="14.25" customHeight="1">
      <c r="A230" s="11"/>
      <c r="B230" s="11"/>
      <c r="C230" s="131"/>
      <c r="D230" s="127" t="str">
        <f t="shared" si="20"/>
        <v xml:space="preserve"> </v>
      </c>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row>
    <row r="231" spans="1:63" ht="14.25" customHeight="1">
      <c r="A231" s="11"/>
      <c r="B231" s="11"/>
      <c r="C231" s="131"/>
      <c r="D231" s="127" t="str">
        <f t="shared" si="20"/>
        <v xml:space="preserve"> </v>
      </c>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row>
    <row r="232" spans="1:63" ht="14.25" customHeight="1">
      <c r="A232" s="11"/>
      <c r="B232" s="11"/>
      <c r="C232" s="131"/>
      <c r="D232" s="127" t="str">
        <f t="shared" si="20"/>
        <v xml:space="preserve"> </v>
      </c>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row>
    <row r="233" spans="1:63" ht="14.25" customHeight="1">
      <c r="A233" s="132"/>
      <c r="B233" s="132"/>
      <c r="C233" s="133"/>
      <c r="D233" s="127" t="str">
        <f t="shared" si="20"/>
        <v xml:space="preserve"> </v>
      </c>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1"/>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row>
    <row r="234" spans="1:63" ht="14.25" customHeight="1">
      <c r="A234" s="64"/>
      <c r="B234" s="64"/>
      <c r="C234" s="131"/>
      <c r="D234" s="127" t="str">
        <f t="shared" si="20"/>
        <v xml:space="preserve"> </v>
      </c>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11"/>
    </row>
    <row r="235" spans="1:63" ht="14.25" customHeight="1">
      <c r="A235" s="64"/>
      <c r="B235" s="64"/>
      <c r="C235" s="131"/>
      <c r="D235" s="127" t="str">
        <f t="shared" si="20"/>
        <v xml:space="preserve"> </v>
      </c>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11"/>
    </row>
    <row r="236" spans="1:63" ht="14.25" customHeight="1">
      <c r="A236" s="64"/>
      <c r="B236" s="64"/>
      <c r="C236" s="131"/>
      <c r="D236" s="127" t="str">
        <f t="shared" si="20"/>
        <v xml:space="preserve"> </v>
      </c>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11"/>
    </row>
    <row r="237" spans="1:63" ht="14.25" customHeight="1">
      <c r="A237" s="64"/>
      <c r="B237" s="64"/>
      <c r="C237" s="131"/>
      <c r="D237" s="127" t="str">
        <f t="shared" si="20"/>
        <v xml:space="preserve"> </v>
      </c>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11"/>
    </row>
    <row r="238" spans="1:63" ht="14.25" customHeight="1">
      <c r="A238" s="64"/>
      <c r="B238" s="64"/>
      <c r="C238" s="131"/>
      <c r="D238" s="127" t="str">
        <f t="shared" si="20"/>
        <v xml:space="preserve"> </v>
      </c>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11"/>
    </row>
    <row r="239" spans="1:63" ht="14.25" customHeight="1">
      <c r="A239" s="64"/>
      <c r="B239" s="64"/>
      <c r="C239" s="131"/>
      <c r="D239" s="127" t="str">
        <f t="shared" si="20"/>
        <v xml:space="preserve"> </v>
      </c>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11"/>
    </row>
    <row r="240" spans="1:63" ht="14.25" customHeight="1">
      <c r="A240" s="64"/>
      <c r="B240" s="64"/>
      <c r="C240" s="131"/>
      <c r="D240" s="127" t="str">
        <f t="shared" si="20"/>
        <v xml:space="preserve"> </v>
      </c>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11"/>
    </row>
    <row r="241" spans="1:33" ht="14.25" customHeight="1">
      <c r="A241" s="64"/>
      <c r="B241" s="64"/>
      <c r="C241" s="131"/>
      <c r="D241" s="127" t="str">
        <f t="shared" si="20"/>
        <v xml:space="preserve"> </v>
      </c>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11"/>
    </row>
    <row r="242" spans="1:33" ht="14.25" customHeight="1">
      <c r="A242" s="64"/>
      <c r="B242" s="64"/>
      <c r="C242" s="131"/>
      <c r="D242" s="127" t="str">
        <f t="shared" si="20"/>
        <v xml:space="preserve"> </v>
      </c>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11"/>
    </row>
    <row r="243" spans="1:33" ht="14.25" customHeight="1">
      <c r="A243" s="64"/>
      <c r="B243" s="64"/>
      <c r="C243" s="131"/>
      <c r="D243" s="127" t="str">
        <f t="shared" si="20"/>
        <v xml:space="preserve"> </v>
      </c>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11"/>
    </row>
    <row r="244" spans="1:33" ht="14.25" customHeight="1">
      <c r="A244" s="64"/>
      <c r="B244" s="64"/>
      <c r="C244" s="131"/>
      <c r="D244" s="127" t="str">
        <f t="shared" si="20"/>
        <v xml:space="preserve"> </v>
      </c>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11"/>
    </row>
    <row r="245" spans="1:33" ht="14.25" customHeight="1">
      <c r="A245" s="64"/>
      <c r="B245" s="64"/>
      <c r="C245" s="131"/>
      <c r="D245" s="127" t="str">
        <f t="shared" si="20"/>
        <v xml:space="preserve"> </v>
      </c>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11"/>
    </row>
    <row r="246" spans="1:33" ht="14.25" customHeight="1">
      <c r="A246" s="64"/>
      <c r="B246" s="64"/>
      <c r="C246" s="131"/>
      <c r="D246" s="127" t="str">
        <f t="shared" si="20"/>
        <v xml:space="preserve"> </v>
      </c>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11"/>
    </row>
    <row r="247" spans="1:33" ht="14.25" customHeight="1">
      <c r="A247" s="64"/>
      <c r="B247" s="64"/>
      <c r="C247" s="131"/>
      <c r="D247" s="127" t="str">
        <f t="shared" si="20"/>
        <v xml:space="preserve"> </v>
      </c>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11"/>
    </row>
    <row r="248" spans="1:33" ht="14.25" customHeight="1">
      <c r="A248" s="64"/>
      <c r="B248" s="64"/>
      <c r="C248" s="131"/>
      <c r="D248" s="127" t="str">
        <f t="shared" si="20"/>
        <v xml:space="preserve"> </v>
      </c>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11"/>
    </row>
    <row r="249" spans="1:33" ht="14.25" customHeight="1">
      <c r="A249" s="64"/>
      <c r="B249" s="64"/>
      <c r="C249" s="131"/>
      <c r="D249" s="127" t="str">
        <f t="shared" si="20"/>
        <v xml:space="preserve"> </v>
      </c>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11"/>
    </row>
    <row r="250" spans="1:33" ht="14.25" customHeight="1">
      <c r="A250" s="64"/>
      <c r="B250" s="64"/>
      <c r="C250" s="131"/>
      <c r="D250" s="127" t="str">
        <f t="shared" si="20"/>
        <v xml:space="preserve"> </v>
      </c>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11"/>
    </row>
    <row r="251" spans="1:33" ht="14.25" customHeight="1">
      <c r="A251" s="64"/>
      <c r="B251" s="64"/>
      <c r="C251" s="131"/>
      <c r="D251" s="127" t="str">
        <f t="shared" si="20"/>
        <v xml:space="preserve"> </v>
      </c>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11"/>
    </row>
    <row r="252" spans="1:33" ht="14.25" customHeight="1">
      <c r="A252" s="64"/>
      <c r="B252" s="64"/>
      <c r="C252" s="131"/>
      <c r="D252" s="127" t="str">
        <f t="shared" si="20"/>
        <v xml:space="preserve"> </v>
      </c>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11"/>
    </row>
    <row r="253" spans="1:33" ht="14.25" customHeight="1">
      <c r="A253" s="64"/>
      <c r="B253" s="64"/>
      <c r="C253" s="131"/>
      <c r="D253" s="127" t="str">
        <f t="shared" si="20"/>
        <v xml:space="preserve"> </v>
      </c>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11"/>
    </row>
    <row r="254" spans="1:33" ht="14.25" customHeight="1">
      <c r="A254" s="64"/>
      <c r="B254" s="64"/>
      <c r="C254" s="131"/>
      <c r="D254" s="127" t="str">
        <f t="shared" si="20"/>
        <v xml:space="preserve"> </v>
      </c>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11"/>
    </row>
    <row r="255" spans="1:33" ht="14.25" customHeight="1">
      <c r="A255" s="64"/>
      <c r="B255" s="64"/>
      <c r="C255" s="131"/>
      <c r="D255" s="127" t="str">
        <f t="shared" si="20"/>
        <v xml:space="preserve"> </v>
      </c>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11"/>
    </row>
    <row r="256" spans="1:33" ht="14.25" customHeight="1">
      <c r="A256" s="64"/>
      <c r="B256" s="64"/>
      <c r="C256" s="131"/>
      <c r="D256" s="127" t="str">
        <f t="shared" si="20"/>
        <v xml:space="preserve"> </v>
      </c>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11"/>
    </row>
    <row r="257" spans="1:33" ht="14.25" customHeight="1">
      <c r="A257" s="64"/>
      <c r="B257" s="64"/>
      <c r="C257" s="131"/>
      <c r="D257" s="127" t="str">
        <f t="shared" si="20"/>
        <v xml:space="preserve"> </v>
      </c>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11"/>
    </row>
    <row r="258" spans="1:33" ht="14.25" customHeight="1">
      <c r="A258" s="64"/>
      <c r="B258" s="64"/>
      <c r="C258" s="131"/>
      <c r="D258" s="127" t="str">
        <f t="shared" si="20"/>
        <v xml:space="preserve"> </v>
      </c>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11"/>
    </row>
    <row r="259" spans="1:33" ht="14.25" customHeight="1">
      <c r="A259" s="64"/>
      <c r="B259" s="64"/>
      <c r="C259" s="131"/>
      <c r="D259" s="127" t="str">
        <f t="shared" si="20"/>
        <v xml:space="preserve"> </v>
      </c>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11"/>
    </row>
    <row r="260" spans="1:33" ht="14.25" customHeight="1">
      <c r="A260" s="64"/>
      <c r="B260" s="64"/>
      <c r="C260" s="131"/>
      <c r="D260" s="127" t="str">
        <f t="shared" si="20"/>
        <v xml:space="preserve"> </v>
      </c>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11"/>
    </row>
    <row r="261" spans="1:33" ht="14.25" customHeight="1">
      <c r="A261" s="64"/>
      <c r="B261" s="64"/>
      <c r="C261" s="131"/>
      <c r="D261" s="127" t="str">
        <f t="shared" si="20"/>
        <v xml:space="preserve"> </v>
      </c>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11"/>
    </row>
    <row r="262" spans="1:33" ht="14.25" customHeight="1">
      <c r="A262" s="64"/>
      <c r="B262" s="64"/>
      <c r="C262" s="131"/>
      <c r="D262" s="127" t="str">
        <f t="shared" si="20"/>
        <v xml:space="preserve"> </v>
      </c>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11"/>
    </row>
    <row r="263" spans="1:33" ht="14.25" customHeight="1">
      <c r="A263" s="64"/>
      <c r="B263" s="64"/>
      <c r="C263" s="131"/>
      <c r="D263" s="127" t="str">
        <f t="shared" si="20"/>
        <v xml:space="preserve"> </v>
      </c>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11"/>
    </row>
    <row r="264" spans="1:33" ht="14.25" customHeight="1">
      <c r="A264" s="64"/>
      <c r="B264" s="64"/>
      <c r="C264" s="131"/>
      <c r="D264" s="127" t="str">
        <f t="shared" si="20"/>
        <v xml:space="preserve"> </v>
      </c>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11"/>
    </row>
    <row r="265" spans="1:33" ht="14.25" customHeight="1">
      <c r="A265" s="64"/>
      <c r="B265" s="64"/>
      <c r="C265" s="131"/>
      <c r="D265" s="127" t="str">
        <f t="shared" si="20"/>
        <v xml:space="preserve"> </v>
      </c>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11"/>
    </row>
    <row r="266" spans="1:33" ht="14.25" customHeight="1">
      <c r="A266" s="64"/>
      <c r="B266" s="64"/>
      <c r="C266" s="131"/>
      <c r="D266" s="127" t="str">
        <f t="shared" si="20"/>
        <v xml:space="preserve"> </v>
      </c>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11"/>
    </row>
    <row r="267" spans="1:33" ht="14.25" customHeight="1">
      <c r="A267" s="64"/>
      <c r="B267" s="64"/>
      <c r="C267" s="131"/>
      <c r="D267" s="127" t="str">
        <f t="shared" si="20"/>
        <v xml:space="preserve"> </v>
      </c>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11"/>
    </row>
    <row r="268" spans="1:33" ht="14.25" customHeight="1">
      <c r="A268" s="64"/>
      <c r="B268" s="64"/>
      <c r="C268" s="131"/>
      <c r="D268" s="127" t="str">
        <f t="shared" si="20"/>
        <v xml:space="preserve"> </v>
      </c>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11"/>
    </row>
    <row r="269" spans="1:33" ht="14.25" customHeight="1">
      <c r="A269" s="64"/>
      <c r="B269" s="64"/>
      <c r="C269" s="131"/>
      <c r="D269" s="127" t="str">
        <f t="shared" si="20"/>
        <v xml:space="preserve"> </v>
      </c>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11"/>
    </row>
    <row r="270" spans="1:33" ht="14.25" customHeight="1">
      <c r="A270" s="64"/>
      <c r="B270" s="64"/>
      <c r="C270" s="131"/>
      <c r="D270" s="127" t="str">
        <f t="shared" si="20"/>
        <v xml:space="preserve"> </v>
      </c>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11"/>
    </row>
    <row r="271" spans="1:33" ht="14.25" customHeight="1">
      <c r="A271" s="64"/>
      <c r="B271" s="64"/>
      <c r="C271" s="131"/>
      <c r="D271" s="127" t="str">
        <f t="shared" si="20"/>
        <v xml:space="preserve"> </v>
      </c>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11"/>
    </row>
    <row r="272" spans="1:33" ht="14.25" customHeight="1">
      <c r="A272" s="64"/>
      <c r="B272" s="64"/>
      <c r="C272" s="131"/>
      <c r="D272" s="127" t="str">
        <f t="shared" si="20"/>
        <v xml:space="preserve"> </v>
      </c>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11"/>
    </row>
    <row r="273" spans="1:33" ht="14.25" customHeight="1">
      <c r="A273" s="64"/>
      <c r="B273" s="64"/>
      <c r="C273" s="131"/>
      <c r="D273" s="127" t="str">
        <f t="shared" si="20"/>
        <v xml:space="preserve"> </v>
      </c>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11"/>
    </row>
    <row r="274" spans="1:33" ht="14.25" customHeight="1">
      <c r="A274" s="64"/>
      <c r="B274" s="64"/>
      <c r="C274" s="131"/>
      <c r="D274" s="127" t="str">
        <f t="shared" ref="D274:D528" si="21">IF(ISBLANK(C274),A274&amp;" "&amp;B274,C274&amp;" "&amp;A274&amp;" "&amp;B274)</f>
        <v xml:space="preserve"> </v>
      </c>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11"/>
    </row>
    <row r="275" spans="1:33" ht="14.25" customHeight="1">
      <c r="A275" s="64"/>
      <c r="B275" s="64"/>
      <c r="C275" s="131"/>
      <c r="D275" s="127" t="str">
        <f t="shared" si="21"/>
        <v xml:space="preserve"> </v>
      </c>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11"/>
    </row>
    <row r="276" spans="1:33" ht="14.25" customHeight="1">
      <c r="A276" s="64"/>
      <c r="B276" s="64"/>
      <c r="C276" s="131"/>
      <c r="D276" s="127" t="str">
        <f t="shared" si="21"/>
        <v xml:space="preserve"> </v>
      </c>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11"/>
    </row>
    <row r="277" spans="1:33" ht="14.25" customHeight="1">
      <c r="A277" s="64"/>
      <c r="B277" s="64"/>
      <c r="C277" s="131"/>
      <c r="D277" s="127" t="str">
        <f t="shared" si="21"/>
        <v xml:space="preserve"> </v>
      </c>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11"/>
    </row>
    <row r="278" spans="1:33" ht="14.25" customHeight="1">
      <c r="A278" s="64"/>
      <c r="B278" s="64"/>
      <c r="C278" s="131"/>
      <c r="D278" s="127" t="str">
        <f t="shared" si="21"/>
        <v xml:space="preserve"> </v>
      </c>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11"/>
    </row>
    <row r="279" spans="1:33" ht="14.25" customHeight="1">
      <c r="A279" s="64"/>
      <c r="B279" s="64"/>
      <c r="C279" s="131"/>
      <c r="D279" s="127" t="str">
        <f t="shared" si="21"/>
        <v xml:space="preserve"> </v>
      </c>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11"/>
    </row>
    <row r="280" spans="1:33" ht="14.25" customHeight="1">
      <c r="A280" s="64"/>
      <c r="B280" s="64"/>
      <c r="C280" s="131"/>
      <c r="D280" s="127" t="str">
        <f t="shared" si="21"/>
        <v xml:space="preserve"> </v>
      </c>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11"/>
    </row>
    <row r="281" spans="1:33" ht="14.25" customHeight="1">
      <c r="A281" s="64"/>
      <c r="B281" s="64"/>
      <c r="C281" s="131"/>
      <c r="D281" s="127" t="str">
        <f t="shared" si="21"/>
        <v xml:space="preserve"> </v>
      </c>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11"/>
    </row>
    <row r="282" spans="1:33" ht="14.25" customHeight="1">
      <c r="A282" s="64"/>
      <c r="B282" s="64"/>
      <c r="C282" s="131"/>
      <c r="D282" s="127" t="str">
        <f t="shared" si="21"/>
        <v xml:space="preserve"> </v>
      </c>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11"/>
    </row>
    <row r="283" spans="1:33" ht="14.25" customHeight="1">
      <c r="A283" s="64"/>
      <c r="B283" s="64"/>
      <c r="C283" s="131"/>
      <c r="D283" s="127" t="str">
        <f t="shared" si="21"/>
        <v xml:space="preserve"> </v>
      </c>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11"/>
    </row>
    <row r="284" spans="1:33" ht="14.25" customHeight="1">
      <c r="A284" s="64"/>
      <c r="B284" s="64"/>
      <c r="C284" s="131"/>
      <c r="D284" s="127" t="str">
        <f t="shared" si="21"/>
        <v xml:space="preserve"> </v>
      </c>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11"/>
    </row>
    <row r="285" spans="1:33" ht="14.25" customHeight="1">
      <c r="A285" s="64"/>
      <c r="B285" s="64"/>
      <c r="C285" s="131"/>
      <c r="D285" s="127" t="str">
        <f t="shared" si="21"/>
        <v xml:space="preserve"> </v>
      </c>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11"/>
    </row>
    <row r="286" spans="1:33" ht="14.25" customHeight="1">
      <c r="A286" s="64"/>
      <c r="B286" s="64"/>
      <c r="C286" s="131"/>
      <c r="D286" s="127" t="str">
        <f t="shared" si="21"/>
        <v xml:space="preserve"> </v>
      </c>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11"/>
    </row>
    <row r="287" spans="1:33" ht="14.25" customHeight="1">
      <c r="A287" s="64"/>
      <c r="B287" s="64"/>
      <c r="C287" s="131"/>
      <c r="D287" s="127" t="str">
        <f t="shared" si="21"/>
        <v xml:space="preserve"> </v>
      </c>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11"/>
    </row>
    <row r="288" spans="1:33" ht="14.25" customHeight="1">
      <c r="A288" s="64"/>
      <c r="B288" s="64"/>
      <c r="C288" s="131"/>
      <c r="D288" s="127" t="str">
        <f t="shared" si="21"/>
        <v xml:space="preserve"> </v>
      </c>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11"/>
    </row>
    <row r="289" spans="1:33" ht="14.25" customHeight="1">
      <c r="A289" s="64"/>
      <c r="B289" s="64"/>
      <c r="C289" s="131"/>
      <c r="D289" s="127" t="str">
        <f t="shared" si="21"/>
        <v xml:space="preserve"> </v>
      </c>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11"/>
    </row>
    <row r="290" spans="1:33" ht="14.25" customHeight="1">
      <c r="A290" s="64"/>
      <c r="B290" s="64"/>
      <c r="C290" s="131"/>
      <c r="D290" s="127" t="str">
        <f t="shared" si="21"/>
        <v xml:space="preserve"> </v>
      </c>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11"/>
    </row>
    <row r="291" spans="1:33" ht="14.25" customHeight="1">
      <c r="A291" s="64"/>
      <c r="B291" s="64"/>
      <c r="C291" s="131"/>
      <c r="D291" s="127" t="str">
        <f t="shared" si="21"/>
        <v xml:space="preserve"> </v>
      </c>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11"/>
    </row>
    <row r="292" spans="1:33" ht="14.25" customHeight="1">
      <c r="A292" s="64"/>
      <c r="B292" s="64"/>
      <c r="C292" s="131"/>
      <c r="D292" s="127" t="str">
        <f t="shared" si="21"/>
        <v xml:space="preserve"> </v>
      </c>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11"/>
    </row>
    <row r="293" spans="1:33" ht="14.25" customHeight="1">
      <c r="A293" s="64"/>
      <c r="B293" s="64"/>
      <c r="C293" s="131"/>
      <c r="D293" s="127" t="str">
        <f t="shared" si="21"/>
        <v xml:space="preserve"> </v>
      </c>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11"/>
    </row>
    <row r="294" spans="1:33" ht="14.25" customHeight="1">
      <c r="A294" s="64"/>
      <c r="B294" s="64"/>
      <c r="C294" s="131"/>
      <c r="D294" s="127" t="str">
        <f t="shared" si="21"/>
        <v xml:space="preserve"> </v>
      </c>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11"/>
    </row>
    <row r="295" spans="1:33" ht="14.25" customHeight="1">
      <c r="A295" s="64"/>
      <c r="B295" s="64"/>
      <c r="C295" s="131"/>
      <c r="D295" s="127" t="str">
        <f t="shared" si="21"/>
        <v xml:space="preserve"> </v>
      </c>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11"/>
    </row>
    <row r="296" spans="1:33" ht="14.25" customHeight="1">
      <c r="A296" s="64"/>
      <c r="B296" s="64"/>
      <c r="C296" s="131"/>
      <c r="D296" s="127" t="str">
        <f t="shared" si="21"/>
        <v xml:space="preserve"> </v>
      </c>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11"/>
    </row>
    <row r="297" spans="1:33" ht="14.25" customHeight="1">
      <c r="A297" s="64"/>
      <c r="B297" s="64"/>
      <c r="C297" s="131"/>
      <c r="D297" s="127" t="str">
        <f t="shared" si="21"/>
        <v xml:space="preserve"> </v>
      </c>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11"/>
    </row>
    <row r="298" spans="1:33" ht="14.25" customHeight="1">
      <c r="A298" s="64"/>
      <c r="B298" s="64"/>
      <c r="C298" s="131"/>
      <c r="D298" s="127" t="str">
        <f t="shared" si="21"/>
        <v xml:space="preserve"> </v>
      </c>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11"/>
    </row>
    <row r="299" spans="1:33" ht="14.25" customHeight="1">
      <c r="A299" s="64"/>
      <c r="B299" s="64"/>
      <c r="C299" s="131"/>
      <c r="D299" s="127" t="str">
        <f t="shared" si="21"/>
        <v xml:space="preserve"> </v>
      </c>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11"/>
    </row>
    <row r="300" spans="1:33" ht="14.25" customHeight="1">
      <c r="A300" s="64"/>
      <c r="B300" s="64"/>
      <c r="C300" s="131"/>
      <c r="D300" s="127" t="str">
        <f t="shared" si="21"/>
        <v xml:space="preserve"> </v>
      </c>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11"/>
    </row>
    <row r="301" spans="1:33" ht="14.25" customHeight="1">
      <c r="A301" s="64"/>
      <c r="B301" s="64"/>
      <c r="C301" s="131"/>
      <c r="D301" s="127" t="str">
        <f t="shared" si="21"/>
        <v xml:space="preserve"> </v>
      </c>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11"/>
    </row>
    <row r="302" spans="1:33" ht="14.25" customHeight="1">
      <c r="A302" s="64"/>
      <c r="B302" s="64"/>
      <c r="C302" s="131"/>
      <c r="D302" s="127" t="str">
        <f t="shared" si="21"/>
        <v xml:space="preserve"> </v>
      </c>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11"/>
    </row>
    <row r="303" spans="1:33" ht="14.25" customHeight="1">
      <c r="A303" s="64"/>
      <c r="B303" s="64"/>
      <c r="C303" s="131"/>
      <c r="D303" s="127" t="str">
        <f t="shared" si="21"/>
        <v xml:space="preserve"> </v>
      </c>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11"/>
    </row>
    <row r="304" spans="1:33" ht="14.25" customHeight="1">
      <c r="A304" s="64"/>
      <c r="B304" s="64"/>
      <c r="C304" s="131"/>
      <c r="D304" s="127" t="str">
        <f t="shared" si="21"/>
        <v xml:space="preserve"> </v>
      </c>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11"/>
    </row>
    <row r="305" spans="1:33" ht="14.25" customHeight="1">
      <c r="A305" s="64"/>
      <c r="B305" s="64"/>
      <c r="C305" s="131"/>
      <c r="D305" s="127" t="str">
        <f t="shared" si="21"/>
        <v xml:space="preserve"> </v>
      </c>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11"/>
    </row>
    <row r="306" spans="1:33" ht="14.25" customHeight="1">
      <c r="A306" s="64"/>
      <c r="B306" s="64"/>
      <c r="C306" s="131"/>
      <c r="D306" s="127" t="str">
        <f t="shared" si="21"/>
        <v xml:space="preserve"> </v>
      </c>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11"/>
    </row>
    <row r="307" spans="1:33" ht="14.25" customHeight="1">
      <c r="A307" s="64"/>
      <c r="B307" s="64"/>
      <c r="C307" s="131"/>
      <c r="D307" s="127" t="str">
        <f t="shared" si="21"/>
        <v xml:space="preserve"> </v>
      </c>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11"/>
    </row>
    <row r="308" spans="1:33" ht="14.25" customHeight="1">
      <c r="A308" s="64"/>
      <c r="B308" s="64"/>
      <c r="C308" s="131"/>
      <c r="D308" s="127" t="str">
        <f t="shared" si="21"/>
        <v xml:space="preserve"> </v>
      </c>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11"/>
    </row>
    <row r="309" spans="1:33" ht="14.25" customHeight="1">
      <c r="A309" s="64"/>
      <c r="B309" s="64"/>
      <c r="C309" s="131"/>
      <c r="D309" s="127" t="str">
        <f t="shared" si="21"/>
        <v xml:space="preserve"> </v>
      </c>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11"/>
    </row>
    <row r="310" spans="1:33" ht="14.25" customHeight="1">
      <c r="A310" s="64"/>
      <c r="B310" s="64"/>
      <c r="C310" s="131"/>
      <c r="D310" s="127" t="str">
        <f t="shared" si="21"/>
        <v xml:space="preserve"> </v>
      </c>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11"/>
    </row>
    <row r="311" spans="1:33" ht="14.25" customHeight="1">
      <c r="A311" s="64"/>
      <c r="B311" s="64"/>
      <c r="C311" s="131"/>
      <c r="D311" s="127" t="str">
        <f t="shared" si="21"/>
        <v xml:space="preserve"> </v>
      </c>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11"/>
    </row>
    <row r="312" spans="1:33" ht="14.25" customHeight="1">
      <c r="A312" s="64"/>
      <c r="B312" s="64"/>
      <c r="C312" s="131"/>
      <c r="D312" s="127" t="str">
        <f t="shared" si="21"/>
        <v xml:space="preserve"> </v>
      </c>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11"/>
    </row>
    <row r="313" spans="1:33" ht="14.25" customHeight="1">
      <c r="A313" s="64"/>
      <c r="B313" s="64"/>
      <c r="C313" s="131"/>
      <c r="D313" s="127" t="str">
        <f t="shared" si="21"/>
        <v xml:space="preserve"> </v>
      </c>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11"/>
    </row>
    <row r="314" spans="1:33" ht="14.25" customHeight="1">
      <c r="A314" s="64"/>
      <c r="B314" s="64"/>
      <c r="C314" s="131"/>
      <c r="D314" s="127" t="str">
        <f t="shared" si="21"/>
        <v xml:space="preserve"> </v>
      </c>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11"/>
    </row>
    <row r="315" spans="1:33" ht="14.25" customHeight="1">
      <c r="A315" s="64"/>
      <c r="B315" s="64"/>
      <c r="C315" s="131"/>
      <c r="D315" s="127" t="str">
        <f t="shared" si="21"/>
        <v xml:space="preserve"> </v>
      </c>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11"/>
    </row>
    <row r="316" spans="1:33" ht="14.25" customHeight="1">
      <c r="A316" s="64"/>
      <c r="B316" s="64"/>
      <c r="C316" s="131"/>
      <c r="D316" s="127" t="str">
        <f t="shared" si="21"/>
        <v xml:space="preserve"> </v>
      </c>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11"/>
    </row>
    <row r="317" spans="1:33" ht="14.25" customHeight="1">
      <c r="A317" s="64"/>
      <c r="B317" s="64"/>
      <c r="C317" s="131"/>
      <c r="D317" s="127" t="str">
        <f t="shared" si="21"/>
        <v xml:space="preserve"> </v>
      </c>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11"/>
    </row>
    <row r="318" spans="1:33" ht="14.25" customHeight="1">
      <c r="A318" s="64"/>
      <c r="B318" s="64"/>
      <c r="C318" s="131"/>
      <c r="D318" s="127" t="str">
        <f t="shared" si="21"/>
        <v xml:space="preserve"> </v>
      </c>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11"/>
    </row>
    <row r="319" spans="1:33" ht="14.25" customHeight="1">
      <c r="A319" s="64"/>
      <c r="B319" s="64"/>
      <c r="C319" s="131"/>
      <c r="D319" s="127" t="str">
        <f t="shared" si="21"/>
        <v xml:space="preserve"> </v>
      </c>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11"/>
    </row>
    <row r="320" spans="1:33" ht="14.25" customHeight="1">
      <c r="A320" s="64"/>
      <c r="B320" s="64"/>
      <c r="C320" s="131"/>
      <c r="D320" s="127" t="str">
        <f t="shared" si="21"/>
        <v xml:space="preserve"> </v>
      </c>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11"/>
    </row>
    <row r="321" spans="1:33" ht="14.25" customHeight="1">
      <c r="A321" s="64"/>
      <c r="B321" s="64"/>
      <c r="C321" s="131"/>
      <c r="D321" s="127" t="str">
        <f t="shared" si="21"/>
        <v xml:space="preserve"> </v>
      </c>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11"/>
    </row>
    <row r="322" spans="1:33" ht="14.25" customHeight="1">
      <c r="A322" s="64"/>
      <c r="B322" s="64"/>
      <c r="C322" s="131"/>
      <c r="D322" s="127" t="str">
        <f t="shared" si="21"/>
        <v xml:space="preserve"> </v>
      </c>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11"/>
    </row>
    <row r="323" spans="1:33" ht="14.25" customHeight="1">
      <c r="A323" s="64"/>
      <c r="B323" s="64"/>
      <c r="C323" s="131"/>
      <c r="D323" s="127" t="str">
        <f t="shared" si="21"/>
        <v xml:space="preserve"> </v>
      </c>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11"/>
    </row>
    <row r="324" spans="1:33" ht="14.25" customHeight="1">
      <c r="A324" s="64"/>
      <c r="B324" s="64"/>
      <c r="C324" s="131"/>
      <c r="D324" s="127" t="str">
        <f t="shared" si="21"/>
        <v xml:space="preserve"> </v>
      </c>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11"/>
    </row>
    <row r="325" spans="1:33" ht="14.25" customHeight="1">
      <c r="A325" s="64"/>
      <c r="B325" s="64"/>
      <c r="C325" s="131"/>
      <c r="D325" s="127" t="str">
        <f t="shared" si="21"/>
        <v xml:space="preserve"> </v>
      </c>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11"/>
    </row>
    <row r="326" spans="1:33" ht="14.25" customHeight="1">
      <c r="A326" s="64"/>
      <c r="B326" s="64"/>
      <c r="C326" s="131"/>
      <c r="D326" s="127" t="str">
        <f t="shared" si="21"/>
        <v xml:space="preserve"> </v>
      </c>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11"/>
    </row>
    <row r="327" spans="1:33" ht="14.25" customHeight="1">
      <c r="A327" s="64"/>
      <c r="B327" s="64"/>
      <c r="C327" s="131"/>
      <c r="D327" s="127" t="str">
        <f t="shared" si="21"/>
        <v xml:space="preserve"> </v>
      </c>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11"/>
    </row>
    <row r="328" spans="1:33" ht="14.25" customHeight="1">
      <c r="A328" s="64"/>
      <c r="B328" s="64"/>
      <c r="C328" s="131"/>
      <c r="D328" s="127" t="str">
        <f t="shared" si="21"/>
        <v xml:space="preserve"> </v>
      </c>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11"/>
    </row>
    <row r="329" spans="1:33" ht="14.25" customHeight="1">
      <c r="A329" s="64"/>
      <c r="B329" s="64"/>
      <c r="C329" s="131"/>
      <c r="D329" s="127" t="str">
        <f t="shared" si="21"/>
        <v xml:space="preserve"> </v>
      </c>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11"/>
    </row>
    <row r="330" spans="1:33" ht="14.25" customHeight="1">
      <c r="A330" s="64"/>
      <c r="B330" s="64"/>
      <c r="C330" s="131"/>
      <c r="D330" s="127" t="str">
        <f t="shared" si="21"/>
        <v xml:space="preserve"> </v>
      </c>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11"/>
    </row>
    <row r="331" spans="1:33" ht="14.25" customHeight="1">
      <c r="A331" s="64"/>
      <c r="B331" s="64"/>
      <c r="C331" s="131"/>
      <c r="D331" s="127" t="str">
        <f t="shared" si="21"/>
        <v xml:space="preserve"> </v>
      </c>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11"/>
    </row>
    <row r="332" spans="1:33" ht="14.25" customHeight="1">
      <c r="A332" s="64"/>
      <c r="B332" s="64"/>
      <c r="C332" s="131"/>
      <c r="D332" s="127" t="str">
        <f t="shared" si="21"/>
        <v xml:space="preserve"> </v>
      </c>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11"/>
    </row>
    <row r="333" spans="1:33" ht="14.25" customHeight="1">
      <c r="A333" s="64"/>
      <c r="B333" s="64"/>
      <c r="C333" s="131"/>
      <c r="D333" s="127" t="str">
        <f t="shared" si="21"/>
        <v xml:space="preserve"> </v>
      </c>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11"/>
    </row>
    <row r="334" spans="1:33" ht="14.25" customHeight="1">
      <c r="A334" s="64"/>
      <c r="B334" s="64"/>
      <c r="C334" s="131"/>
      <c r="D334" s="127" t="str">
        <f t="shared" si="21"/>
        <v xml:space="preserve"> </v>
      </c>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11"/>
    </row>
    <row r="335" spans="1:33" ht="14.25" customHeight="1">
      <c r="A335" s="64"/>
      <c r="B335" s="64"/>
      <c r="C335" s="131"/>
      <c r="D335" s="127" t="str">
        <f t="shared" si="21"/>
        <v xml:space="preserve"> </v>
      </c>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11"/>
    </row>
    <row r="336" spans="1:33" ht="14.25" customHeight="1">
      <c r="A336" s="64"/>
      <c r="B336" s="64"/>
      <c r="C336" s="131"/>
      <c r="D336" s="127" t="str">
        <f t="shared" si="21"/>
        <v xml:space="preserve"> </v>
      </c>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11"/>
    </row>
    <row r="337" spans="1:33" ht="14.25" customHeight="1">
      <c r="A337" s="64"/>
      <c r="B337" s="64"/>
      <c r="C337" s="131"/>
      <c r="D337" s="127" t="str">
        <f t="shared" si="21"/>
        <v xml:space="preserve"> </v>
      </c>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11"/>
    </row>
    <row r="338" spans="1:33" ht="14.25" customHeight="1">
      <c r="A338" s="64"/>
      <c r="B338" s="64"/>
      <c r="C338" s="131"/>
      <c r="D338" s="127" t="str">
        <f t="shared" si="21"/>
        <v xml:space="preserve"> </v>
      </c>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11"/>
    </row>
    <row r="339" spans="1:33" ht="14.25" customHeight="1">
      <c r="A339" s="64"/>
      <c r="B339" s="64"/>
      <c r="C339" s="131"/>
      <c r="D339" s="127" t="str">
        <f t="shared" si="21"/>
        <v xml:space="preserve"> </v>
      </c>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11"/>
    </row>
    <row r="340" spans="1:33" ht="14.25" customHeight="1">
      <c r="A340" s="64"/>
      <c r="B340" s="64"/>
      <c r="C340" s="131"/>
      <c r="D340" s="127" t="str">
        <f t="shared" si="21"/>
        <v xml:space="preserve"> </v>
      </c>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11"/>
    </row>
    <row r="341" spans="1:33" ht="14.25" customHeight="1">
      <c r="A341" s="64"/>
      <c r="B341" s="64"/>
      <c r="C341" s="131"/>
      <c r="D341" s="127" t="str">
        <f t="shared" si="21"/>
        <v xml:space="preserve"> </v>
      </c>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11"/>
    </row>
    <row r="342" spans="1:33" ht="14.25" customHeight="1">
      <c r="A342" s="64"/>
      <c r="B342" s="64"/>
      <c r="C342" s="131"/>
      <c r="D342" s="127" t="str">
        <f t="shared" si="21"/>
        <v xml:space="preserve"> </v>
      </c>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11"/>
    </row>
    <row r="343" spans="1:33" ht="14.25" customHeight="1">
      <c r="A343" s="64"/>
      <c r="B343" s="64"/>
      <c r="C343" s="131"/>
      <c r="D343" s="127" t="str">
        <f t="shared" si="21"/>
        <v xml:space="preserve"> </v>
      </c>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11"/>
    </row>
    <row r="344" spans="1:33" ht="14.25" customHeight="1">
      <c r="A344" s="64"/>
      <c r="B344" s="64"/>
      <c r="C344" s="131"/>
      <c r="D344" s="127" t="str">
        <f t="shared" si="21"/>
        <v xml:space="preserve"> </v>
      </c>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11"/>
    </row>
    <row r="345" spans="1:33" ht="14.25" customHeight="1">
      <c r="A345" s="64"/>
      <c r="B345" s="64"/>
      <c r="C345" s="131"/>
      <c r="D345" s="127" t="str">
        <f t="shared" si="21"/>
        <v xml:space="preserve"> </v>
      </c>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11"/>
    </row>
    <row r="346" spans="1:33" ht="14.25" customHeight="1">
      <c r="A346" s="64"/>
      <c r="B346" s="64"/>
      <c r="C346" s="131"/>
      <c r="D346" s="127" t="str">
        <f t="shared" si="21"/>
        <v xml:space="preserve"> </v>
      </c>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11"/>
    </row>
    <row r="347" spans="1:33" ht="14.25" customHeight="1">
      <c r="A347" s="64"/>
      <c r="B347" s="64"/>
      <c r="C347" s="131"/>
      <c r="D347" s="127" t="str">
        <f t="shared" si="21"/>
        <v xml:space="preserve"> </v>
      </c>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11"/>
    </row>
    <row r="348" spans="1:33" ht="14.25" customHeight="1">
      <c r="A348" s="64"/>
      <c r="B348" s="64"/>
      <c r="C348" s="131"/>
      <c r="D348" s="127" t="str">
        <f t="shared" si="21"/>
        <v xml:space="preserve"> </v>
      </c>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11"/>
    </row>
    <row r="349" spans="1:33" ht="14.25" customHeight="1">
      <c r="A349" s="64"/>
      <c r="B349" s="64"/>
      <c r="C349" s="131"/>
      <c r="D349" s="127" t="str">
        <f t="shared" si="21"/>
        <v xml:space="preserve"> </v>
      </c>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11"/>
    </row>
    <row r="350" spans="1:33" ht="14.25" customHeight="1">
      <c r="A350" s="64"/>
      <c r="B350" s="64"/>
      <c r="C350" s="131"/>
      <c r="D350" s="127" t="str">
        <f t="shared" si="21"/>
        <v xml:space="preserve"> </v>
      </c>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11"/>
    </row>
    <row r="351" spans="1:33" ht="14.25" customHeight="1">
      <c r="A351" s="64"/>
      <c r="B351" s="64"/>
      <c r="C351" s="131"/>
      <c r="D351" s="127" t="str">
        <f t="shared" si="21"/>
        <v xml:space="preserve"> </v>
      </c>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11"/>
    </row>
    <row r="352" spans="1:33" ht="14.25" customHeight="1">
      <c r="A352" s="64"/>
      <c r="B352" s="64"/>
      <c r="C352" s="131"/>
      <c r="D352" s="127" t="str">
        <f t="shared" si="21"/>
        <v xml:space="preserve"> </v>
      </c>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11"/>
    </row>
    <row r="353" spans="1:33" ht="14.25" customHeight="1">
      <c r="A353" s="64"/>
      <c r="B353" s="64"/>
      <c r="C353" s="131"/>
      <c r="D353" s="127" t="str">
        <f t="shared" si="21"/>
        <v xml:space="preserve"> </v>
      </c>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11"/>
    </row>
    <row r="354" spans="1:33" ht="14.25" customHeight="1">
      <c r="A354" s="64"/>
      <c r="B354" s="64"/>
      <c r="C354" s="131"/>
      <c r="D354" s="127" t="str">
        <f t="shared" si="21"/>
        <v xml:space="preserve"> </v>
      </c>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11"/>
    </row>
    <row r="355" spans="1:33" ht="14.25" customHeight="1">
      <c r="A355" s="64"/>
      <c r="B355" s="64"/>
      <c r="C355" s="131"/>
      <c r="D355" s="127" t="str">
        <f t="shared" si="21"/>
        <v xml:space="preserve"> </v>
      </c>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11"/>
    </row>
    <row r="356" spans="1:33" ht="14.25" customHeight="1">
      <c r="A356" s="64"/>
      <c r="B356" s="64"/>
      <c r="C356" s="131"/>
      <c r="D356" s="127" t="str">
        <f t="shared" si="21"/>
        <v xml:space="preserve"> </v>
      </c>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11"/>
    </row>
    <row r="357" spans="1:33" ht="14.25" customHeight="1">
      <c r="A357" s="64"/>
      <c r="B357" s="64"/>
      <c r="C357" s="131"/>
      <c r="D357" s="127" t="str">
        <f t="shared" si="21"/>
        <v xml:space="preserve"> </v>
      </c>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11"/>
    </row>
    <row r="358" spans="1:33" ht="14.25" customHeight="1">
      <c r="A358" s="64"/>
      <c r="B358" s="64"/>
      <c r="C358" s="131"/>
      <c r="D358" s="127" t="str">
        <f t="shared" si="21"/>
        <v xml:space="preserve"> </v>
      </c>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11"/>
    </row>
    <row r="359" spans="1:33" ht="14.25" customHeight="1">
      <c r="A359" s="64"/>
      <c r="B359" s="64"/>
      <c r="C359" s="131"/>
      <c r="D359" s="127" t="str">
        <f t="shared" si="21"/>
        <v xml:space="preserve"> </v>
      </c>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11"/>
    </row>
    <row r="360" spans="1:33" ht="14.25" customHeight="1">
      <c r="A360" s="64"/>
      <c r="B360" s="64"/>
      <c r="C360" s="131"/>
      <c r="D360" s="127" t="str">
        <f t="shared" si="21"/>
        <v xml:space="preserve"> </v>
      </c>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11"/>
    </row>
    <row r="361" spans="1:33" ht="14.25" customHeight="1">
      <c r="A361" s="64"/>
      <c r="B361" s="64"/>
      <c r="C361" s="131"/>
      <c r="D361" s="127" t="str">
        <f t="shared" si="21"/>
        <v xml:space="preserve"> </v>
      </c>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11"/>
    </row>
    <row r="362" spans="1:33" ht="14.25" customHeight="1">
      <c r="A362" s="64"/>
      <c r="B362" s="64"/>
      <c r="C362" s="131"/>
      <c r="D362" s="127" t="str">
        <f t="shared" si="21"/>
        <v xml:space="preserve"> </v>
      </c>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11"/>
    </row>
    <row r="363" spans="1:33" ht="14.25" customHeight="1">
      <c r="A363" s="64"/>
      <c r="B363" s="64"/>
      <c r="C363" s="131"/>
      <c r="D363" s="127" t="str">
        <f t="shared" si="21"/>
        <v xml:space="preserve"> </v>
      </c>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11"/>
    </row>
    <row r="364" spans="1:33" ht="14.25" customHeight="1">
      <c r="A364" s="64"/>
      <c r="B364" s="64"/>
      <c r="C364" s="131"/>
      <c r="D364" s="127" t="str">
        <f t="shared" si="21"/>
        <v xml:space="preserve"> </v>
      </c>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11"/>
    </row>
    <row r="365" spans="1:33" ht="14.25" customHeight="1">
      <c r="A365" s="64"/>
      <c r="B365" s="64"/>
      <c r="C365" s="131"/>
      <c r="D365" s="127" t="str">
        <f t="shared" si="21"/>
        <v xml:space="preserve"> </v>
      </c>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11"/>
    </row>
    <row r="366" spans="1:33" ht="14.25" customHeight="1">
      <c r="A366" s="64"/>
      <c r="B366" s="64"/>
      <c r="C366" s="131"/>
      <c r="D366" s="127" t="str">
        <f t="shared" si="21"/>
        <v xml:space="preserve"> </v>
      </c>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11"/>
    </row>
    <row r="367" spans="1:33" ht="14.25" customHeight="1">
      <c r="A367" s="64"/>
      <c r="B367" s="64"/>
      <c r="C367" s="131"/>
      <c r="D367" s="127" t="str">
        <f t="shared" si="21"/>
        <v xml:space="preserve"> </v>
      </c>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11"/>
    </row>
    <row r="368" spans="1:33" ht="14.25" customHeight="1">
      <c r="A368" s="64"/>
      <c r="B368" s="64"/>
      <c r="C368" s="131"/>
      <c r="D368" s="127" t="str">
        <f t="shared" si="21"/>
        <v xml:space="preserve"> </v>
      </c>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11"/>
    </row>
    <row r="369" spans="1:33" ht="14.25" customHeight="1">
      <c r="A369" s="64"/>
      <c r="B369" s="64"/>
      <c r="C369" s="131"/>
      <c r="D369" s="127" t="str">
        <f t="shared" si="21"/>
        <v xml:space="preserve"> </v>
      </c>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11"/>
    </row>
    <row r="370" spans="1:33" ht="14.25" customHeight="1">
      <c r="A370" s="64"/>
      <c r="B370" s="64"/>
      <c r="C370" s="131"/>
      <c r="D370" s="127" t="str">
        <f t="shared" si="21"/>
        <v xml:space="preserve"> </v>
      </c>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11"/>
    </row>
    <row r="371" spans="1:33" ht="14.25" customHeight="1">
      <c r="A371" s="64"/>
      <c r="B371" s="64"/>
      <c r="C371" s="131"/>
      <c r="D371" s="127" t="str">
        <f t="shared" si="21"/>
        <v xml:space="preserve"> </v>
      </c>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11"/>
    </row>
    <row r="372" spans="1:33" ht="14.25" customHeight="1">
      <c r="A372" s="64"/>
      <c r="B372" s="64"/>
      <c r="C372" s="131"/>
      <c r="D372" s="127" t="str">
        <f t="shared" si="21"/>
        <v xml:space="preserve"> </v>
      </c>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11"/>
    </row>
    <row r="373" spans="1:33" ht="14.25" customHeight="1">
      <c r="A373" s="64"/>
      <c r="B373" s="64"/>
      <c r="C373" s="131"/>
      <c r="D373" s="127" t="str">
        <f t="shared" si="21"/>
        <v xml:space="preserve"> </v>
      </c>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11"/>
    </row>
    <row r="374" spans="1:33" ht="14.25" customHeight="1">
      <c r="A374" s="64"/>
      <c r="B374" s="64"/>
      <c r="C374" s="131"/>
      <c r="D374" s="127" t="str">
        <f t="shared" si="21"/>
        <v xml:space="preserve"> </v>
      </c>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11"/>
    </row>
    <row r="375" spans="1:33" ht="14.25" customHeight="1">
      <c r="A375" s="64"/>
      <c r="B375" s="64"/>
      <c r="C375" s="131"/>
      <c r="D375" s="127" t="str">
        <f t="shared" si="21"/>
        <v xml:space="preserve"> </v>
      </c>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11"/>
    </row>
    <row r="376" spans="1:33" ht="14.25" customHeight="1">
      <c r="A376" s="64"/>
      <c r="B376" s="64"/>
      <c r="C376" s="131"/>
      <c r="D376" s="127" t="str">
        <f t="shared" si="21"/>
        <v xml:space="preserve"> </v>
      </c>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11"/>
    </row>
    <row r="377" spans="1:33" ht="14.25" customHeight="1">
      <c r="A377" s="64"/>
      <c r="B377" s="64"/>
      <c r="C377" s="131"/>
      <c r="D377" s="127" t="str">
        <f t="shared" si="21"/>
        <v xml:space="preserve"> </v>
      </c>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11"/>
    </row>
    <row r="378" spans="1:33" ht="14.25" customHeight="1">
      <c r="A378" s="64"/>
      <c r="B378" s="64"/>
      <c r="C378" s="131"/>
      <c r="D378" s="127" t="str">
        <f t="shared" si="21"/>
        <v xml:space="preserve"> </v>
      </c>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11"/>
    </row>
    <row r="379" spans="1:33" ht="14.25" customHeight="1">
      <c r="A379" s="64"/>
      <c r="B379" s="64"/>
      <c r="C379" s="131"/>
      <c r="D379" s="127" t="str">
        <f t="shared" si="21"/>
        <v xml:space="preserve"> </v>
      </c>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11"/>
    </row>
    <row r="380" spans="1:33" ht="14.25" customHeight="1">
      <c r="A380" s="64"/>
      <c r="B380" s="64"/>
      <c r="C380" s="131"/>
      <c r="D380" s="127" t="str">
        <f t="shared" si="21"/>
        <v xml:space="preserve"> </v>
      </c>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11"/>
    </row>
    <row r="381" spans="1:33" ht="14.25" customHeight="1">
      <c r="A381" s="64"/>
      <c r="B381" s="64"/>
      <c r="C381" s="131"/>
      <c r="D381" s="127" t="str">
        <f t="shared" si="21"/>
        <v xml:space="preserve"> </v>
      </c>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11"/>
    </row>
    <row r="382" spans="1:33" ht="14.25" customHeight="1">
      <c r="A382" s="64"/>
      <c r="B382" s="64"/>
      <c r="C382" s="131"/>
      <c r="D382" s="127" t="str">
        <f t="shared" si="21"/>
        <v xml:space="preserve"> </v>
      </c>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11"/>
    </row>
    <row r="383" spans="1:33" ht="14.25" customHeight="1">
      <c r="A383" s="64"/>
      <c r="B383" s="64"/>
      <c r="C383" s="131"/>
      <c r="D383" s="127" t="str">
        <f t="shared" si="21"/>
        <v xml:space="preserve"> </v>
      </c>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11"/>
    </row>
    <row r="384" spans="1:33" ht="14.25" customHeight="1">
      <c r="A384" s="64"/>
      <c r="B384" s="64"/>
      <c r="C384" s="131"/>
      <c r="D384" s="127" t="str">
        <f t="shared" si="21"/>
        <v xml:space="preserve"> </v>
      </c>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11"/>
    </row>
    <row r="385" spans="1:33" ht="14.25" customHeight="1">
      <c r="A385" s="64"/>
      <c r="B385" s="64"/>
      <c r="C385" s="131"/>
      <c r="D385" s="127" t="str">
        <f t="shared" si="21"/>
        <v xml:space="preserve"> </v>
      </c>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11"/>
    </row>
    <row r="386" spans="1:33" ht="14.25" customHeight="1">
      <c r="A386" s="64"/>
      <c r="B386" s="64"/>
      <c r="C386" s="131"/>
      <c r="D386" s="127" t="str">
        <f t="shared" si="21"/>
        <v xml:space="preserve"> </v>
      </c>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11"/>
    </row>
    <row r="387" spans="1:33" ht="14.25" customHeight="1">
      <c r="A387" s="64"/>
      <c r="B387" s="64"/>
      <c r="C387" s="131"/>
      <c r="D387" s="127" t="str">
        <f t="shared" si="21"/>
        <v xml:space="preserve"> </v>
      </c>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11"/>
    </row>
    <row r="388" spans="1:33" ht="14.25" customHeight="1">
      <c r="A388" s="64"/>
      <c r="B388" s="64"/>
      <c r="C388" s="131"/>
      <c r="D388" s="127" t="str">
        <f t="shared" si="21"/>
        <v xml:space="preserve"> </v>
      </c>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11"/>
    </row>
    <row r="389" spans="1:33" ht="14.25" customHeight="1">
      <c r="A389" s="64"/>
      <c r="B389" s="64"/>
      <c r="C389" s="131"/>
      <c r="D389" s="127" t="str">
        <f t="shared" si="21"/>
        <v xml:space="preserve"> </v>
      </c>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11"/>
    </row>
    <row r="390" spans="1:33" ht="14.25" customHeight="1">
      <c r="A390" s="64"/>
      <c r="B390" s="64"/>
      <c r="C390" s="131"/>
      <c r="D390" s="127" t="str">
        <f t="shared" si="21"/>
        <v xml:space="preserve"> </v>
      </c>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11"/>
    </row>
    <row r="391" spans="1:33" ht="14.25" customHeight="1">
      <c r="A391" s="64"/>
      <c r="B391" s="64"/>
      <c r="C391" s="131"/>
      <c r="D391" s="127" t="str">
        <f t="shared" si="21"/>
        <v xml:space="preserve"> </v>
      </c>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11"/>
    </row>
    <row r="392" spans="1:33" ht="14.25" customHeight="1">
      <c r="A392" s="64"/>
      <c r="B392" s="64"/>
      <c r="C392" s="131"/>
      <c r="D392" s="127" t="str">
        <f t="shared" si="21"/>
        <v xml:space="preserve"> </v>
      </c>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11"/>
    </row>
    <row r="393" spans="1:33" ht="14.25" customHeight="1">
      <c r="A393" s="64"/>
      <c r="B393" s="64"/>
      <c r="C393" s="131"/>
      <c r="D393" s="127" t="str">
        <f t="shared" si="21"/>
        <v xml:space="preserve"> </v>
      </c>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11"/>
    </row>
    <row r="394" spans="1:33" ht="14.25" customHeight="1">
      <c r="A394" s="64"/>
      <c r="B394" s="64"/>
      <c r="C394" s="131"/>
      <c r="D394" s="127" t="str">
        <f t="shared" si="21"/>
        <v xml:space="preserve"> </v>
      </c>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11"/>
    </row>
    <row r="395" spans="1:33" ht="14.25" customHeight="1">
      <c r="A395" s="64"/>
      <c r="B395" s="64"/>
      <c r="C395" s="131"/>
      <c r="D395" s="127" t="str">
        <f t="shared" si="21"/>
        <v xml:space="preserve"> </v>
      </c>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11"/>
    </row>
    <row r="396" spans="1:33" ht="14.25" customHeight="1">
      <c r="A396" s="64"/>
      <c r="B396" s="64"/>
      <c r="C396" s="131"/>
      <c r="D396" s="127" t="str">
        <f t="shared" si="21"/>
        <v xml:space="preserve"> </v>
      </c>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11"/>
    </row>
    <row r="397" spans="1:33" ht="14.25" customHeight="1">
      <c r="A397" s="64"/>
      <c r="B397" s="64"/>
      <c r="C397" s="131"/>
      <c r="D397" s="127" t="str">
        <f t="shared" si="21"/>
        <v xml:space="preserve"> </v>
      </c>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11"/>
    </row>
    <row r="398" spans="1:33" ht="14.25" customHeight="1">
      <c r="A398" s="64"/>
      <c r="B398" s="64"/>
      <c r="C398" s="131"/>
      <c r="D398" s="127" t="str">
        <f t="shared" si="21"/>
        <v xml:space="preserve"> </v>
      </c>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11"/>
    </row>
    <row r="399" spans="1:33" ht="14.25" customHeight="1">
      <c r="A399" s="64"/>
      <c r="B399" s="64"/>
      <c r="C399" s="131"/>
      <c r="D399" s="127" t="str">
        <f t="shared" si="21"/>
        <v xml:space="preserve"> </v>
      </c>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11"/>
    </row>
    <row r="400" spans="1:33" ht="14.25" customHeight="1">
      <c r="A400" s="64"/>
      <c r="B400" s="64"/>
      <c r="C400" s="131"/>
      <c r="D400" s="127" t="str">
        <f t="shared" si="21"/>
        <v xml:space="preserve"> </v>
      </c>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11"/>
    </row>
    <row r="401" spans="1:33" ht="14.25" customHeight="1">
      <c r="A401" s="64"/>
      <c r="B401" s="64"/>
      <c r="C401" s="131"/>
      <c r="D401" s="127" t="str">
        <f t="shared" si="21"/>
        <v xml:space="preserve"> </v>
      </c>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11"/>
    </row>
    <row r="402" spans="1:33" ht="14.25" customHeight="1">
      <c r="A402" s="64"/>
      <c r="B402" s="64"/>
      <c r="C402" s="131"/>
      <c r="D402" s="127" t="str">
        <f t="shared" si="21"/>
        <v xml:space="preserve"> </v>
      </c>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11"/>
    </row>
    <row r="403" spans="1:33" ht="14.25" customHeight="1">
      <c r="A403" s="64"/>
      <c r="B403" s="64"/>
      <c r="C403" s="131"/>
      <c r="D403" s="127" t="str">
        <f t="shared" si="21"/>
        <v xml:space="preserve"> </v>
      </c>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11"/>
    </row>
    <row r="404" spans="1:33" ht="14.25" customHeight="1">
      <c r="A404" s="64"/>
      <c r="B404" s="64"/>
      <c r="C404" s="131"/>
      <c r="D404" s="127" t="str">
        <f t="shared" si="21"/>
        <v xml:space="preserve"> </v>
      </c>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11"/>
    </row>
    <row r="405" spans="1:33" ht="14.25" customHeight="1">
      <c r="A405" s="64"/>
      <c r="B405" s="64"/>
      <c r="C405" s="131"/>
      <c r="D405" s="127" t="str">
        <f t="shared" si="21"/>
        <v xml:space="preserve"> </v>
      </c>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11"/>
    </row>
    <row r="406" spans="1:33" ht="14.25" customHeight="1">
      <c r="A406" s="64"/>
      <c r="B406" s="64"/>
      <c r="C406" s="131"/>
      <c r="D406" s="127" t="str">
        <f t="shared" si="21"/>
        <v xml:space="preserve"> </v>
      </c>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11"/>
    </row>
    <row r="407" spans="1:33" ht="14.25" customHeight="1">
      <c r="A407" s="64"/>
      <c r="B407" s="64"/>
      <c r="C407" s="131"/>
      <c r="D407" s="127" t="str">
        <f t="shared" si="21"/>
        <v xml:space="preserve"> </v>
      </c>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11"/>
    </row>
    <row r="408" spans="1:33" ht="14.25" customHeight="1">
      <c r="A408" s="64"/>
      <c r="B408" s="64"/>
      <c r="C408" s="131"/>
      <c r="D408" s="127" t="str">
        <f t="shared" si="21"/>
        <v xml:space="preserve"> </v>
      </c>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11"/>
    </row>
    <row r="409" spans="1:33" ht="14.25" customHeight="1">
      <c r="A409" s="64"/>
      <c r="B409" s="64"/>
      <c r="C409" s="131"/>
      <c r="D409" s="127" t="str">
        <f t="shared" si="21"/>
        <v xml:space="preserve"> </v>
      </c>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11"/>
    </row>
    <row r="410" spans="1:33" ht="14.25" customHeight="1">
      <c r="A410" s="64"/>
      <c r="B410" s="64"/>
      <c r="C410" s="131"/>
      <c r="D410" s="127" t="str">
        <f t="shared" si="21"/>
        <v xml:space="preserve"> </v>
      </c>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11"/>
    </row>
    <row r="411" spans="1:33" ht="14.25" customHeight="1">
      <c r="A411" s="64"/>
      <c r="B411" s="64"/>
      <c r="C411" s="131"/>
      <c r="D411" s="127" t="str">
        <f t="shared" si="21"/>
        <v xml:space="preserve"> </v>
      </c>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11"/>
    </row>
    <row r="412" spans="1:33" ht="14.25" customHeight="1">
      <c r="A412" s="64"/>
      <c r="B412" s="64"/>
      <c r="C412" s="131"/>
      <c r="D412" s="127" t="str">
        <f t="shared" si="21"/>
        <v xml:space="preserve"> </v>
      </c>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11"/>
    </row>
    <row r="413" spans="1:33" ht="14.25" customHeight="1">
      <c r="A413" s="64"/>
      <c r="B413" s="64"/>
      <c r="C413" s="131"/>
      <c r="D413" s="127" t="str">
        <f t="shared" si="21"/>
        <v xml:space="preserve"> </v>
      </c>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11"/>
    </row>
    <row r="414" spans="1:33" ht="14.25" customHeight="1">
      <c r="A414" s="64"/>
      <c r="B414" s="64"/>
      <c r="C414" s="131"/>
      <c r="D414" s="127" t="str">
        <f t="shared" si="21"/>
        <v xml:space="preserve"> </v>
      </c>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11"/>
    </row>
    <row r="415" spans="1:33" ht="14.25" customHeight="1">
      <c r="A415" s="64"/>
      <c r="B415" s="64"/>
      <c r="C415" s="131"/>
      <c r="D415" s="127" t="str">
        <f t="shared" si="21"/>
        <v xml:space="preserve"> </v>
      </c>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11"/>
    </row>
    <row r="416" spans="1:33" ht="14.25" customHeight="1">
      <c r="A416" s="64"/>
      <c r="B416" s="64"/>
      <c r="C416" s="131"/>
      <c r="D416" s="127" t="str">
        <f t="shared" si="21"/>
        <v xml:space="preserve"> </v>
      </c>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11"/>
    </row>
    <row r="417" spans="1:33" ht="14.25" customHeight="1">
      <c r="A417" s="64"/>
      <c r="B417" s="64"/>
      <c r="C417" s="131"/>
      <c r="D417" s="127" t="str">
        <f t="shared" si="21"/>
        <v xml:space="preserve"> </v>
      </c>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11"/>
    </row>
    <row r="418" spans="1:33" ht="14.25" customHeight="1">
      <c r="A418" s="64"/>
      <c r="B418" s="64"/>
      <c r="C418" s="131"/>
      <c r="D418" s="127" t="str">
        <f t="shared" si="21"/>
        <v xml:space="preserve"> </v>
      </c>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11"/>
    </row>
    <row r="419" spans="1:33" ht="14.25" customHeight="1">
      <c r="A419" s="64"/>
      <c r="B419" s="64"/>
      <c r="C419" s="131"/>
      <c r="D419" s="127" t="str">
        <f t="shared" si="21"/>
        <v xml:space="preserve"> </v>
      </c>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11"/>
    </row>
    <row r="420" spans="1:33" ht="14.25" customHeight="1">
      <c r="A420" s="64"/>
      <c r="B420" s="64"/>
      <c r="C420" s="131"/>
      <c r="D420" s="127" t="str">
        <f t="shared" si="21"/>
        <v xml:space="preserve"> </v>
      </c>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11"/>
    </row>
    <row r="421" spans="1:33" ht="14.25" customHeight="1">
      <c r="A421" s="64"/>
      <c r="B421" s="64"/>
      <c r="C421" s="131"/>
      <c r="D421" s="127" t="str">
        <f t="shared" si="21"/>
        <v xml:space="preserve"> </v>
      </c>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11"/>
    </row>
    <row r="422" spans="1:33" ht="14.25" customHeight="1">
      <c r="A422" s="64"/>
      <c r="B422" s="64"/>
      <c r="C422" s="131"/>
      <c r="D422" s="127" t="str">
        <f t="shared" si="21"/>
        <v xml:space="preserve"> </v>
      </c>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11"/>
    </row>
    <row r="423" spans="1:33" ht="14.25" customHeight="1">
      <c r="A423" s="64"/>
      <c r="B423" s="64"/>
      <c r="C423" s="131"/>
      <c r="D423" s="127" t="str">
        <f t="shared" si="21"/>
        <v xml:space="preserve"> </v>
      </c>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11"/>
    </row>
    <row r="424" spans="1:33" ht="14.25" customHeight="1">
      <c r="A424" s="64"/>
      <c r="B424" s="64"/>
      <c r="C424" s="131"/>
      <c r="D424" s="127" t="str">
        <f t="shared" si="21"/>
        <v xml:space="preserve"> </v>
      </c>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11"/>
    </row>
    <row r="425" spans="1:33" ht="14.25" customHeight="1">
      <c r="A425" s="64"/>
      <c r="B425" s="64"/>
      <c r="C425" s="131"/>
      <c r="D425" s="127" t="str">
        <f t="shared" si="21"/>
        <v xml:space="preserve"> </v>
      </c>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11"/>
    </row>
    <row r="426" spans="1:33" ht="14.25" customHeight="1">
      <c r="A426" s="64"/>
      <c r="B426" s="64"/>
      <c r="C426" s="131"/>
      <c r="D426" s="127" t="str">
        <f t="shared" si="21"/>
        <v xml:space="preserve"> </v>
      </c>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11"/>
    </row>
    <row r="427" spans="1:33" ht="14.25" customHeight="1">
      <c r="A427" s="64"/>
      <c r="B427" s="64"/>
      <c r="C427" s="131"/>
      <c r="D427" s="127" t="str">
        <f t="shared" si="21"/>
        <v xml:space="preserve"> </v>
      </c>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11"/>
    </row>
    <row r="428" spans="1:33" ht="14.25" customHeight="1">
      <c r="A428" s="64"/>
      <c r="B428" s="64"/>
      <c r="C428" s="131"/>
      <c r="D428" s="127" t="str">
        <f t="shared" si="21"/>
        <v xml:space="preserve"> </v>
      </c>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11"/>
    </row>
    <row r="429" spans="1:33" ht="14.25" customHeight="1">
      <c r="A429" s="64"/>
      <c r="B429" s="64"/>
      <c r="C429" s="131"/>
      <c r="D429" s="127" t="str">
        <f t="shared" si="21"/>
        <v xml:space="preserve"> </v>
      </c>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11"/>
    </row>
    <row r="430" spans="1:33" ht="14.25" customHeight="1">
      <c r="A430" s="64"/>
      <c r="B430" s="64"/>
      <c r="C430" s="131"/>
      <c r="D430" s="127" t="str">
        <f t="shared" si="21"/>
        <v xml:space="preserve"> </v>
      </c>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11"/>
    </row>
    <row r="431" spans="1:33" ht="14.25" customHeight="1">
      <c r="A431" s="64"/>
      <c r="B431" s="64"/>
      <c r="C431" s="131"/>
      <c r="D431" s="127" t="str">
        <f t="shared" si="21"/>
        <v xml:space="preserve"> </v>
      </c>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11"/>
    </row>
    <row r="432" spans="1:33" ht="14.25" customHeight="1">
      <c r="A432" s="64"/>
      <c r="B432" s="64"/>
      <c r="C432" s="131"/>
      <c r="D432" s="127" t="str">
        <f t="shared" si="21"/>
        <v xml:space="preserve"> </v>
      </c>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11"/>
    </row>
    <row r="433" spans="1:33" ht="14.25" customHeight="1">
      <c r="A433" s="64"/>
      <c r="B433" s="64"/>
      <c r="C433" s="131"/>
      <c r="D433" s="127" t="str">
        <f t="shared" si="21"/>
        <v xml:space="preserve"> </v>
      </c>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11"/>
    </row>
    <row r="434" spans="1:33" ht="14.25" customHeight="1">
      <c r="A434" s="64"/>
      <c r="B434" s="64"/>
      <c r="C434" s="131"/>
      <c r="D434" s="127" t="str">
        <f t="shared" si="21"/>
        <v xml:space="preserve"> </v>
      </c>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11"/>
    </row>
    <row r="435" spans="1:33" ht="14.25" customHeight="1">
      <c r="A435" s="64"/>
      <c r="B435" s="64"/>
      <c r="C435" s="131"/>
      <c r="D435" s="127" t="str">
        <f t="shared" si="21"/>
        <v xml:space="preserve"> </v>
      </c>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11"/>
    </row>
    <row r="436" spans="1:33" ht="14.25" customHeight="1">
      <c r="A436" s="64"/>
      <c r="B436" s="64"/>
      <c r="C436" s="131"/>
      <c r="D436" s="127" t="str">
        <f t="shared" si="21"/>
        <v xml:space="preserve"> </v>
      </c>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11"/>
    </row>
    <row r="437" spans="1:33" ht="14.25" customHeight="1">
      <c r="A437" s="64"/>
      <c r="B437" s="64"/>
      <c r="C437" s="131"/>
      <c r="D437" s="127" t="str">
        <f t="shared" si="21"/>
        <v xml:space="preserve"> </v>
      </c>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11"/>
    </row>
    <row r="438" spans="1:33" ht="14.25" customHeight="1">
      <c r="A438" s="64"/>
      <c r="B438" s="64"/>
      <c r="C438" s="131"/>
      <c r="D438" s="127" t="str">
        <f t="shared" si="21"/>
        <v xml:space="preserve"> </v>
      </c>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11"/>
    </row>
    <row r="439" spans="1:33" ht="14.25" customHeight="1">
      <c r="A439" s="64"/>
      <c r="B439" s="64"/>
      <c r="C439" s="131"/>
      <c r="D439" s="127" t="str">
        <f t="shared" si="21"/>
        <v xml:space="preserve"> </v>
      </c>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11"/>
    </row>
    <row r="440" spans="1:33" ht="14.25" customHeight="1">
      <c r="A440" s="64"/>
      <c r="B440" s="64"/>
      <c r="C440" s="131"/>
      <c r="D440" s="127" t="str">
        <f t="shared" si="21"/>
        <v xml:space="preserve"> </v>
      </c>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11"/>
    </row>
    <row r="441" spans="1:33" ht="14.25" customHeight="1">
      <c r="A441" s="64"/>
      <c r="B441" s="64"/>
      <c r="C441" s="131"/>
      <c r="D441" s="127" t="str">
        <f t="shared" si="21"/>
        <v xml:space="preserve"> </v>
      </c>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11"/>
    </row>
    <row r="442" spans="1:33" ht="14.25" customHeight="1">
      <c r="A442" s="64"/>
      <c r="B442" s="64"/>
      <c r="C442" s="131"/>
      <c r="D442" s="127" t="str">
        <f t="shared" si="21"/>
        <v xml:space="preserve"> </v>
      </c>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11"/>
    </row>
    <row r="443" spans="1:33" ht="14.25" customHeight="1">
      <c r="A443" s="64"/>
      <c r="B443" s="64"/>
      <c r="C443" s="131"/>
      <c r="D443" s="127" t="str">
        <f t="shared" si="21"/>
        <v xml:space="preserve"> </v>
      </c>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11"/>
    </row>
    <row r="444" spans="1:33" ht="14.25" customHeight="1">
      <c r="A444" s="64"/>
      <c r="B444" s="64"/>
      <c r="C444" s="131"/>
      <c r="D444" s="127" t="str">
        <f t="shared" si="21"/>
        <v xml:space="preserve"> </v>
      </c>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11"/>
    </row>
    <row r="445" spans="1:33" ht="14.25" customHeight="1">
      <c r="A445" s="64"/>
      <c r="B445" s="64"/>
      <c r="C445" s="131"/>
      <c r="D445" s="127" t="str">
        <f t="shared" si="21"/>
        <v xml:space="preserve"> </v>
      </c>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11"/>
    </row>
    <row r="446" spans="1:33" ht="14.25" customHeight="1">
      <c r="A446" s="64"/>
      <c r="B446" s="64"/>
      <c r="C446" s="131"/>
      <c r="D446" s="127" t="str">
        <f t="shared" si="21"/>
        <v xml:space="preserve"> </v>
      </c>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11"/>
    </row>
    <row r="447" spans="1:33" ht="14.25" customHeight="1">
      <c r="A447" s="64"/>
      <c r="B447" s="64"/>
      <c r="C447" s="131"/>
      <c r="D447" s="127" t="str">
        <f t="shared" si="21"/>
        <v xml:space="preserve"> </v>
      </c>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11"/>
    </row>
    <row r="448" spans="1:33" ht="14.25" customHeight="1">
      <c r="A448" s="64"/>
      <c r="B448" s="64"/>
      <c r="C448" s="131"/>
      <c r="D448" s="127" t="str">
        <f t="shared" si="21"/>
        <v xml:space="preserve"> </v>
      </c>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11"/>
    </row>
    <row r="449" spans="1:33" ht="14.25" customHeight="1">
      <c r="A449" s="64"/>
      <c r="B449" s="64"/>
      <c r="C449" s="131"/>
      <c r="D449" s="127" t="str">
        <f t="shared" si="21"/>
        <v xml:space="preserve"> </v>
      </c>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11"/>
    </row>
    <row r="450" spans="1:33" ht="14.25" customHeight="1">
      <c r="A450" s="64"/>
      <c r="B450" s="64"/>
      <c r="C450" s="131"/>
      <c r="D450" s="127" t="str">
        <f t="shared" si="21"/>
        <v xml:space="preserve"> </v>
      </c>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11"/>
    </row>
    <row r="451" spans="1:33" ht="14.25" customHeight="1">
      <c r="A451" s="64"/>
      <c r="B451" s="64"/>
      <c r="C451" s="131"/>
      <c r="D451" s="127" t="str">
        <f t="shared" si="21"/>
        <v xml:space="preserve"> </v>
      </c>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11"/>
    </row>
    <row r="452" spans="1:33" ht="14.25" customHeight="1">
      <c r="A452" s="64"/>
      <c r="B452" s="64"/>
      <c r="C452" s="131"/>
      <c r="D452" s="127" t="str">
        <f t="shared" si="21"/>
        <v xml:space="preserve"> </v>
      </c>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11"/>
    </row>
    <row r="453" spans="1:33" ht="14.25" customHeight="1">
      <c r="A453" s="64"/>
      <c r="B453" s="64"/>
      <c r="C453" s="131"/>
      <c r="D453" s="127" t="str">
        <f t="shared" si="21"/>
        <v xml:space="preserve"> </v>
      </c>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11"/>
    </row>
    <row r="454" spans="1:33" ht="14.25" customHeight="1">
      <c r="A454" s="64"/>
      <c r="B454" s="64"/>
      <c r="C454" s="131"/>
      <c r="D454" s="127" t="str">
        <f t="shared" si="21"/>
        <v xml:space="preserve"> </v>
      </c>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11"/>
    </row>
    <row r="455" spans="1:33" ht="14.25" customHeight="1">
      <c r="A455" s="64"/>
      <c r="B455" s="64"/>
      <c r="C455" s="131"/>
      <c r="D455" s="127" t="str">
        <f t="shared" si="21"/>
        <v xml:space="preserve"> </v>
      </c>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11"/>
    </row>
    <row r="456" spans="1:33" ht="14.25" customHeight="1">
      <c r="A456" s="64"/>
      <c r="B456" s="64"/>
      <c r="C456" s="131"/>
      <c r="D456" s="127" t="str">
        <f t="shared" si="21"/>
        <v xml:space="preserve"> </v>
      </c>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11"/>
    </row>
    <row r="457" spans="1:33" ht="14.25" customHeight="1">
      <c r="A457" s="64"/>
      <c r="B457" s="64"/>
      <c r="C457" s="131"/>
      <c r="D457" s="127" t="str">
        <f t="shared" si="21"/>
        <v xml:space="preserve"> </v>
      </c>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11"/>
    </row>
    <row r="458" spans="1:33" ht="14.25" customHeight="1">
      <c r="A458" s="64"/>
      <c r="B458" s="64"/>
      <c r="C458" s="131"/>
      <c r="D458" s="127" t="str">
        <f t="shared" si="21"/>
        <v xml:space="preserve"> </v>
      </c>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11"/>
    </row>
    <row r="459" spans="1:33" ht="14.25" customHeight="1">
      <c r="A459" s="64"/>
      <c r="B459" s="64"/>
      <c r="C459" s="131"/>
      <c r="D459" s="127" t="str">
        <f t="shared" si="21"/>
        <v xml:space="preserve"> </v>
      </c>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11"/>
    </row>
    <row r="460" spans="1:33" ht="14.25" customHeight="1">
      <c r="A460" s="64"/>
      <c r="B460" s="64"/>
      <c r="C460" s="131"/>
      <c r="D460" s="127" t="str">
        <f t="shared" si="21"/>
        <v xml:space="preserve"> </v>
      </c>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11"/>
    </row>
    <row r="461" spans="1:33" ht="14.25" customHeight="1">
      <c r="A461" s="64"/>
      <c r="B461" s="64"/>
      <c r="C461" s="131"/>
      <c r="D461" s="127" t="str">
        <f t="shared" si="21"/>
        <v xml:space="preserve"> </v>
      </c>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11"/>
    </row>
    <row r="462" spans="1:33" ht="14.25" customHeight="1">
      <c r="A462" s="64"/>
      <c r="B462" s="64"/>
      <c r="C462" s="131"/>
      <c r="D462" s="127" t="str">
        <f t="shared" si="21"/>
        <v xml:space="preserve"> </v>
      </c>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11"/>
    </row>
    <row r="463" spans="1:33" ht="14.25" customHeight="1">
      <c r="A463" s="64"/>
      <c r="B463" s="64"/>
      <c r="C463" s="131"/>
      <c r="D463" s="127" t="str">
        <f t="shared" si="21"/>
        <v xml:space="preserve"> </v>
      </c>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11"/>
    </row>
    <row r="464" spans="1:33" ht="14.25" customHeight="1">
      <c r="A464" s="64"/>
      <c r="B464" s="64"/>
      <c r="C464" s="131"/>
      <c r="D464" s="127" t="str">
        <f t="shared" si="21"/>
        <v xml:space="preserve"> </v>
      </c>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11"/>
    </row>
    <row r="465" spans="1:33" ht="14.25" customHeight="1">
      <c r="A465" s="64"/>
      <c r="B465" s="64"/>
      <c r="C465" s="131"/>
      <c r="D465" s="127" t="str">
        <f t="shared" si="21"/>
        <v xml:space="preserve"> </v>
      </c>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11"/>
    </row>
    <row r="466" spans="1:33" ht="14.25" customHeight="1">
      <c r="A466" s="64"/>
      <c r="B466" s="64"/>
      <c r="C466" s="131"/>
      <c r="D466" s="127" t="str">
        <f t="shared" si="21"/>
        <v xml:space="preserve"> </v>
      </c>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11"/>
    </row>
    <row r="467" spans="1:33" ht="14.25" customHeight="1">
      <c r="A467" s="64"/>
      <c r="B467" s="64"/>
      <c r="C467" s="131"/>
      <c r="D467" s="127" t="str">
        <f t="shared" si="21"/>
        <v xml:space="preserve"> </v>
      </c>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11"/>
    </row>
    <row r="468" spans="1:33" ht="14.25" customHeight="1">
      <c r="A468" s="64"/>
      <c r="B468" s="64"/>
      <c r="C468" s="131"/>
      <c r="D468" s="127" t="str">
        <f t="shared" si="21"/>
        <v xml:space="preserve"> </v>
      </c>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11"/>
    </row>
    <row r="469" spans="1:33" ht="14.25" customHeight="1">
      <c r="A469" s="64"/>
      <c r="B469" s="64"/>
      <c r="C469" s="131"/>
      <c r="D469" s="127" t="str">
        <f t="shared" si="21"/>
        <v xml:space="preserve"> </v>
      </c>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11"/>
    </row>
    <row r="470" spans="1:33" ht="14.25" customHeight="1">
      <c r="A470" s="64"/>
      <c r="B470" s="64"/>
      <c r="C470" s="131"/>
      <c r="D470" s="127" t="str">
        <f t="shared" si="21"/>
        <v xml:space="preserve"> </v>
      </c>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11"/>
    </row>
    <row r="471" spans="1:33" ht="14.25" customHeight="1">
      <c r="A471" s="64"/>
      <c r="B471" s="64"/>
      <c r="C471" s="131"/>
      <c r="D471" s="127" t="str">
        <f t="shared" si="21"/>
        <v xml:space="preserve"> </v>
      </c>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11"/>
    </row>
    <row r="472" spans="1:33" ht="14.25" customHeight="1">
      <c r="A472" s="64"/>
      <c r="B472" s="64"/>
      <c r="C472" s="131"/>
      <c r="D472" s="127" t="str">
        <f t="shared" si="21"/>
        <v xml:space="preserve"> </v>
      </c>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11"/>
    </row>
    <row r="473" spans="1:33" ht="14.25" customHeight="1">
      <c r="A473" s="64"/>
      <c r="B473" s="64"/>
      <c r="C473" s="131"/>
      <c r="D473" s="127" t="str">
        <f t="shared" si="21"/>
        <v xml:space="preserve"> </v>
      </c>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11"/>
    </row>
    <row r="474" spans="1:33" ht="14.25" customHeight="1">
      <c r="A474" s="64"/>
      <c r="B474" s="64"/>
      <c r="C474" s="131"/>
      <c r="D474" s="127" t="str">
        <f t="shared" si="21"/>
        <v xml:space="preserve"> </v>
      </c>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11"/>
    </row>
    <row r="475" spans="1:33" ht="14.25" customHeight="1">
      <c r="A475" s="64"/>
      <c r="B475" s="64"/>
      <c r="C475" s="131"/>
      <c r="D475" s="127" t="str">
        <f t="shared" si="21"/>
        <v xml:space="preserve"> </v>
      </c>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11"/>
    </row>
    <row r="476" spans="1:33" ht="14.25" customHeight="1">
      <c r="A476" s="64"/>
      <c r="B476" s="64"/>
      <c r="C476" s="131"/>
      <c r="D476" s="127" t="str">
        <f t="shared" si="21"/>
        <v xml:space="preserve"> </v>
      </c>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11"/>
    </row>
    <row r="477" spans="1:33" ht="14.25" customHeight="1">
      <c r="A477" s="64"/>
      <c r="B477" s="64"/>
      <c r="C477" s="131"/>
      <c r="D477" s="127" t="str">
        <f t="shared" si="21"/>
        <v xml:space="preserve"> </v>
      </c>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11"/>
    </row>
    <row r="478" spans="1:33" ht="14.25" customHeight="1">
      <c r="A478" s="64"/>
      <c r="B478" s="64"/>
      <c r="C478" s="131"/>
      <c r="D478" s="127" t="str">
        <f t="shared" si="21"/>
        <v xml:space="preserve"> </v>
      </c>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11"/>
    </row>
    <row r="479" spans="1:33" ht="14.25" customHeight="1">
      <c r="A479" s="64"/>
      <c r="B479" s="64"/>
      <c r="C479" s="131"/>
      <c r="D479" s="127" t="str">
        <f t="shared" si="21"/>
        <v xml:space="preserve"> </v>
      </c>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11"/>
    </row>
    <row r="480" spans="1:33" ht="14.25" customHeight="1">
      <c r="A480" s="64"/>
      <c r="B480" s="64"/>
      <c r="C480" s="131"/>
      <c r="D480" s="127" t="str">
        <f t="shared" si="21"/>
        <v xml:space="preserve"> </v>
      </c>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11"/>
    </row>
    <row r="481" spans="1:33" ht="14.25" customHeight="1">
      <c r="A481" s="64"/>
      <c r="B481" s="64"/>
      <c r="C481" s="131"/>
      <c r="D481" s="127" t="str">
        <f t="shared" si="21"/>
        <v xml:space="preserve"> </v>
      </c>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11"/>
    </row>
    <row r="482" spans="1:33" ht="14.25" customHeight="1">
      <c r="A482" s="64"/>
      <c r="B482" s="64"/>
      <c r="C482" s="131"/>
      <c r="D482" s="127" t="str">
        <f t="shared" si="21"/>
        <v xml:space="preserve"> </v>
      </c>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11"/>
    </row>
    <row r="483" spans="1:33" ht="14.25" customHeight="1">
      <c r="A483" s="64"/>
      <c r="B483" s="64"/>
      <c r="C483" s="131"/>
      <c r="D483" s="127" t="str">
        <f t="shared" si="21"/>
        <v xml:space="preserve"> </v>
      </c>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11"/>
    </row>
    <row r="484" spans="1:33" ht="14.25" customHeight="1">
      <c r="A484" s="64"/>
      <c r="B484" s="64"/>
      <c r="C484" s="131"/>
      <c r="D484" s="127" t="str">
        <f t="shared" si="21"/>
        <v xml:space="preserve"> </v>
      </c>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11"/>
    </row>
    <row r="485" spans="1:33" ht="14.25" customHeight="1">
      <c r="A485" s="64"/>
      <c r="B485" s="64"/>
      <c r="C485" s="131"/>
      <c r="D485" s="127" t="str">
        <f t="shared" si="21"/>
        <v xml:space="preserve"> </v>
      </c>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11"/>
    </row>
    <row r="486" spans="1:33" ht="14.25" customHeight="1">
      <c r="A486" s="64"/>
      <c r="B486" s="64"/>
      <c r="C486" s="131"/>
      <c r="D486" s="127" t="str">
        <f t="shared" si="21"/>
        <v xml:space="preserve"> </v>
      </c>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11"/>
    </row>
    <row r="487" spans="1:33" ht="14.25" customHeight="1">
      <c r="A487" s="64"/>
      <c r="B487" s="64"/>
      <c r="C487" s="131"/>
      <c r="D487" s="127" t="str">
        <f t="shared" si="21"/>
        <v xml:space="preserve"> </v>
      </c>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11"/>
    </row>
    <row r="488" spans="1:33" ht="14.25" customHeight="1">
      <c r="A488" s="64"/>
      <c r="B488" s="64"/>
      <c r="C488" s="131"/>
      <c r="D488" s="127" t="str">
        <f t="shared" si="21"/>
        <v xml:space="preserve"> </v>
      </c>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11"/>
    </row>
    <row r="489" spans="1:33" ht="14.25" customHeight="1">
      <c r="A489" s="64"/>
      <c r="B489" s="64"/>
      <c r="C489" s="131"/>
      <c r="D489" s="127" t="str">
        <f t="shared" si="21"/>
        <v xml:space="preserve"> </v>
      </c>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11"/>
    </row>
    <row r="490" spans="1:33" ht="14.25" customHeight="1">
      <c r="A490" s="64"/>
      <c r="B490" s="64"/>
      <c r="C490" s="131"/>
      <c r="D490" s="127" t="str">
        <f t="shared" si="21"/>
        <v xml:space="preserve"> </v>
      </c>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11"/>
    </row>
    <row r="491" spans="1:33" ht="14.25" customHeight="1">
      <c r="A491" s="64"/>
      <c r="B491" s="64"/>
      <c r="C491" s="131"/>
      <c r="D491" s="127" t="str">
        <f t="shared" si="21"/>
        <v xml:space="preserve"> </v>
      </c>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11"/>
    </row>
    <row r="492" spans="1:33" ht="14.25" customHeight="1">
      <c r="A492" s="64"/>
      <c r="B492" s="64"/>
      <c r="C492" s="131"/>
      <c r="D492" s="127" t="str">
        <f t="shared" si="21"/>
        <v xml:space="preserve"> </v>
      </c>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11"/>
    </row>
    <row r="493" spans="1:33" ht="14.25" customHeight="1">
      <c r="A493" s="64"/>
      <c r="B493" s="64"/>
      <c r="C493" s="131"/>
      <c r="D493" s="127" t="str">
        <f t="shared" si="21"/>
        <v xml:space="preserve"> </v>
      </c>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11"/>
    </row>
    <row r="494" spans="1:33" ht="14.25" customHeight="1">
      <c r="A494" s="64"/>
      <c r="B494" s="64"/>
      <c r="C494" s="131"/>
      <c r="D494" s="127" t="str">
        <f t="shared" si="21"/>
        <v xml:space="preserve"> </v>
      </c>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11"/>
    </row>
    <row r="495" spans="1:33" ht="14.25" customHeight="1">
      <c r="A495" s="64"/>
      <c r="B495" s="64"/>
      <c r="C495" s="131"/>
      <c r="D495" s="127" t="str">
        <f t="shared" si="21"/>
        <v xml:space="preserve"> </v>
      </c>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11"/>
    </row>
    <row r="496" spans="1:33" ht="14.25" customHeight="1">
      <c r="A496" s="64"/>
      <c r="B496" s="64"/>
      <c r="C496" s="131"/>
      <c r="D496" s="127" t="str">
        <f t="shared" si="21"/>
        <v xml:space="preserve"> </v>
      </c>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11"/>
    </row>
    <row r="497" spans="1:33" ht="14.25" customHeight="1">
      <c r="A497" s="64"/>
      <c r="B497" s="64"/>
      <c r="C497" s="131"/>
      <c r="D497" s="127" t="str">
        <f t="shared" si="21"/>
        <v xml:space="preserve"> </v>
      </c>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11"/>
    </row>
    <row r="498" spans="1:33" ht="14.25" customHeight="1">
      <c r="A498" s="64"/>
      <c r="B498" s="64"/>
      <c r="C498" s="131"/>
      <c r="D498" s="127" t="str">
        <f t="shared" si="21"/>
        <v xml:space="preserve"> </v>
      </c>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11"/>
    </row>
    <row r="499" spans="1:33" ht="14.25" customHeight="1">
      <c r="A499" s="64"/>
      <c r="B499" s="64"/>
      <c r="C499" s="131"/>
      <c r="D499" s="127" t="str">
        <f t="shared" si="21"/>
        <v xml:space="preserve"> </v>
      </c>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11"/>
    </row>
    <row r="500" spans="1:33" ht="14.25" customHeight="1">
      <c r="A500" s="72"/>
      <c r="B500" s="72"/>
      <c r="C500" s="133"/>
      <c r="D500" s="127" t="str">
        <f t="shared" si="21"/>
        <v xml:space="preserve"> </v>
      </c>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132"/>
    </row>
    <row r="501" spans="1:33" ht="14.25" customHeight="1">
      <c r="A501" s="64"/>
      <c r="B501" s="64"/>
      <c r="C501" s="131"/>
      <c r="D501" s="127" t="str">
        <f t="shared" si="21"/>
        <v xml:space="preserve"> </v>
      </c>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row>
    <row r="502" spans="1:33" ht="14.25" customHeight="1">
      <c r="A502" s="64"/>
      <c r="B502" s="64"/>
      <c r="C502" s="131"/>
      <c r="D502" s="127" t="str">
        <f t="shared" si="21"/>
        <v xml:space="preserve"> </v>
      </c>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row>
    <row r="503" spans="1:33" ht="14.25" customHeight="1">
      <c r="A503" s="64"/>
      <c r="B503" s="64"/>
      <c r="C503" s="131"/>
      <c r="D503" s="127" t="str">
        <f t="shared" si="21"/>
        <v xml:space="preserve"> </v>
      </c>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row>
    <row r="504" spans="1:33" ht="14.25" customHeight="1">
      <c r="A504" s="64"/>
      <c r="B504" s="64"/>
      <c r="C504" s="131"/>
      <c r="D504" s="127" t="str">
        <f t="shared" si="21"/>
        <v xml:space="preserve"> </v>
      </c>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row>
    <row r="505" spans="1:33" ht="14.25" customHeight="1">
      <c r="A505" s="64"/>
      <c r="B505" s="64"/>
      <c r="C505" s="131"/>
      <c r="D505" s="127" t="str">
        <f t="shared" si="21"/>
        <v xml:space="preserve"> </v>
      </c>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row>
    <row r="506" spans="1:33" ht="14.25" customHeight="1">
      <c r="A506" s="64"/>
      <c r="B506" s="64"/>
      <c r="C506" s="131"/>
      <c r="D506" s="127" t="str">
        <f t="shared" si="21"/>
        <v xml:space="preserve"> </v>
      </c>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row>
    <row r="507" spans="1:33" ht="14.25" customHeight="1">
      <c r="A507" s="64"/>
      <c r="B507" s="64"/>
      <c r="C507" s="131"/>
      <c r="D507" s="127" t="str">
        <f t="shared" si="21"/>
        <v xml:space="preserve"> </v>
      </c>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row>
    <row r="508" spans="1:33" ht="14.25" customHeight="1">
      <c r="A508" s="64"/>
      <c r="B508" s="64"/>
      <c r="C508" s="131"/>
      <c r="D508" s="127" t="str">
        <f t="shared" si="21"/>
        <v xml:space="preserve"> </v>
      </c>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row>
    <row r="509" spans="1:33" ht="14.25" customHeight="1">
      <c r="A509" s="64"/>
      <c r="B509" s="64"/>
      <c r="C509" s="131"/>
      <c r="D509" s="127" t="str">
        <f t="shared" si="21"/>
        <v xml:space="preserve"> </v>
      </c>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row>
    <row r="510" spans="1:33" ht="14.25" customHeight="1">
      <c r="A510" s="64"/>
      <c r="B510" s="64"/>
      <c r="C510" s="131"/>
      <c r="D510" s="127" t="str">
        <f t="shared" si="21"/>
        <v xml:space="preserve"> </v>
      </c>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row>
    <row r="511" spans="1:33" ht="14.25" customHeight="1">
      <c r="A511" s="64"/>
      <c r="B511" s="64"/>
      <c r="C511" s="131"/>
      <c r="D511" s="127" t="str">
        <f t="shared" si="21"/>
        <v xml:space="preserve"> </v>
      </c>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row>
    <row r="512" spans="1:33" ht="14.25" customHeight="1">
      <c r="A512" s="64"/>
      <c r="B512" s="64"/>
      <c r="C512" s="131"/>
      <c r="D512" s="127" t="str">
        <f t="shared" si="21"/>
        <v xml:space="preserve"> </v>
      </c>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row>
    <row r="513" spans="1:33" ht="14.25" customHeight="1">
      <c r="A513" s="64"/>
      <c r="B513" s="64"/>
      <c r="C513" s="131"/>
      <c r="D513" s="127" t="str">
        <f t="shared" si="21"/>
        <v xml:space="preserve"> </v>
      </c>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row>
    <row r="514" spans="1:33" ht="14.25" customHeight="1">
      <c r="A514" s="64"/>
      <c r="B514" s="64"/>
      <c r="C514" s="131"/>
      <c r="D514" s="127" t="str">
        <f t="shared" si="21"/>
        <v xml:space="preserve"> </v>
      </c>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row>
    <row r="515" spans="1:33" ht="14.25" customHeight="1">
      <c r="A515" s="64"/>
      <c r="B515" s="64"/>
      <c r="C515" s="131"/>
      <c r="D515" s="127" t="str">
        <f t="shared" si="21"/>
        <v xml:space="preserve"> </v>
      </c>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row>
    <row r="516" spans="1:33" ht="14.25" customHeight="1">
      <c r="A516" s="64"/>
      <c r="B516" s="64"/>
      <c r="C516" s="131"/>
      <c r="D516" s="127" t="str">
        <f t="shared" si="21"/>
        <v xml:space="preserve"> </v>
      </c>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row>
    <row r="517" spans="1:33" ht="14.25" customHeight="1">
      <c r="A517" s="64"/>
      <c r="B517" s="64"/>
      <c r="C517" s="131"/>
      <c r="D517" s="127" t="str">
        <f t="shared" si="21"/>
        <v xml:space="preserve"> </v>
      </c>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row>
    <row r="518" spans="1:33" ht="14.25" customHeight="1">
      <c r="A518" s="64"/>
      <c r="B518" s="64"/>
      <c r="C518" s="131"/>
      <c r="D518" s="127" t="str">
        <f t="shared" si="21"/>
        <v xml:space="preserve"> </v>
      </c>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row>
    <row r="519" spans="1:33" ht="14.25" customHeight="1">
      <c r="A519" s="64"/>
      <c r="B519" s="64"/>
      <c r="C519" s="131"/>
      <c r="D519" s="127" t="str">
        <f t="shared" si="21"/>
        <v xml:space="preserve"> </v>
      </c>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row>
    <row r="520" spans="1:33" ht="14.25" customHeight="1">
      <c r="A520" s="64"/>
      <c r="B520" s="64"/>
      <c r="C520" s="131"/>
      <c r="D520" s="127" t="str">
        <f t="shared" si="21"/>
        <v xml:space="preserve"> </v>
      </c>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row>
    <row r="521" spans="1:33" ht="14.25" customHeight="1">
      <c r="A521" s="64"/>
      <c r="B521" s="64"/>
      <c r="C521" s="131"/>
      <c r="D521" s="127" t="str">
        <f t="shared" si="21"/>
        <v xml:space="preserve"> </v>
      </c>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row>
    <row r="522" spans="1:33" ht="14.25" customHeight="1">
      <c r="A522" s="64"/>
      <c r="B522" s="64"/>
      <c r="C522" s="131"/>
      <c r="D522" s="127" t="str">
        <f t="shared" si="21"/>
        <v xml:space="preserve"> </v>
      </c>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row>
    <row r="523" spans="1:33" ht="14.25" customHeight="1">
      <c r="A523" s="64"/>
      <c r="B523" s="64"/>
      <c r="C523" s="131"/>
      <c r="D523" s="127" t="str">
        <f t="shared" si="21"/>
        <v xml:space="preserve"> </v>
      </c>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row>
    <row r="524" spans="1:33" ht="14.25" customHeight="1">
      <c r="A524" s="64"/>
      <c r="B524" s="64"/>
      <c r="C524" s="131"/>
      <c r="D524" s="127" t="str">
        <f t="shared" si="21"/>
        <v xml:space="preserve"> </v>
      </c>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row>
    <row r="525" spans="1:33" ht="14.25" customHeight="1">
      <c r="A525" s="64"/>
      <c r="B525" s="64"/>
      <c r="C525" s="131"/>
      <c r="D525" s="127" t="str">
        <f t="shared" si="21"/>
        <v xml:space="preserve"> </v>
      </c>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row>
    <row r="526" spans="1:33" ht="14.25" customHeight="1">
      <c r="A526" s="64"/>
      <c r="B526" s="64"/>
      <c r="C526" s="131"/>
      <c r="D526" s="127" t="str">
        <f t="shared" si="21"/>
        <v xml:space="preserve"> </v>
      </c>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row>
    <row r="527" spans="1:33" ht="14.25" customHeight="1">
      <c r="A527" s="64"/>
      <c r="B527" s="64"/>
      <c r="C527" s="131"/>
      <c r="D527" s="127" t="str">
        <f t="shared" si="21"/>
        <v xml:space="preserve"> </v>
      </c>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row>
    <row r="528" spans="1:33" ht="14.25" customHeight="1">
      <c r="A528" s="64"/>
      <c r="B528" s="64"/>
      <c r="C528" s="131"/>
      <c r="D528" s="127" t="str">
        <f t="shared" si="21"/>
        <v xml:space="preserve"> </v>
      </c>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row>
    <row r="529" spans="1:33" ht="14.25" customHeight="1">
      <c r="A529" s="64"/>
      <c r="B529" s="64"/>
      <c r="C529" s="131"/>
      <c r="D529" s="127" t="str">
        <f t="shared" ref="D529:D783" si="22">IF(ISBLANK(C529),A529&amp;" "&amp;B529,C529&amp;" "&amp;A529&amp;" "&amp;B529)</f>
        <v xml:space="preserve"> </v>
      </c>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row>
    <row r="530" spans="1:33" ht="14.25" customHeight="1">
      <c r="A530" s="64"/>
      <c r="B530" s="64"/>
      <c r="C530" s="131"/>
      <c r="D530" s="127" t="str">
        <f t="shared" si="22"/>
        <v xml:space="preserve"> </v>
      </c>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row>
    <row r="531" spans="1:33" ht="14.25" customHeight="1">
      <c r="A531" s="64"/>
      <c r="B531" s="64"/>
      <c r="C531" s="131"/>
      <c r="D531" s="127" t="str">
        <f t="shared" si="22"/>
        <v xml:space="preserve"> </v>
      </c>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row>
    <row r="532" spans="1:33" ht="14.25" customHeight="1">
      <c r="A532" s="64"/>
      <c r="B532" s="64"/>
      <c r="C532" s="131"/>
      <c r="D532" s="127" t="str">
        <f t="shared" si="22"/>
        <v xml:space="preserve"> </v>
      </c>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row>
    <row r="533" spans="1:33" ht="14.25" customHeight="1">
      <c r="A533" s="64"/>
      <c r="B533" s="64"/>
      <c r="C533" s="131"/>
      <c r="D533" s="127" t="str">
        <f t="shared" si="22"/>
        <v xml:space="preserve"> </v>
      </c>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row>
    <row r="534" spans="1:33" ht="14.25" customHeight="1">
      <c r="A534" s="64"/>
      <c r="B534" s="64"/>
      <c r="C534" s="131"/>
      <c r="D534" s="127" t="str">
        <f t="shared" si="22"/>
        <v xml:space="preserve"> </v>
      </c>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row>
    <row r="535" spans="1:33" ht="14.25" customHeight="1">
      <c r="A535" s="64"/>
      <c r="B535" s="64"/>
      <c r="C535" s="131"/>
      <c r="D535" s="127" t="str">
        <f t="shared" si="22"/>
        <v xml:space="preserve"> </v>
      </c>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row>
    <row r="536" spans="1:33" ht="14.25" customHeight="1">
      <c r="A536" s="64"/>
      <c r="B536" s="64"/>
      <c r="C536" s="131"/>
      <c r="D536" s="127" t="str">
        <f t="shared" si="22"/>
        <v xml:space="preserve"> </v>
      </c>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row>
    <row r="537" spans="1:33" ht="14.25" customHeight="1">
      <c r="A537" s="64"/>
      <c r="B537" s="64"/>
      <c r="C537" s="131"/>
      <c r="D537" s="127" t="str">
        <f t="shared" si="22"/>
        <v xml:space="preserve"> </v>
      </c>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row>
    <row r="538" spans="1:33" ht="14.25" customHeight="1">
      <c r="A538" s="64"/>
      <c r="B538" s="64"/>
      <c r="C538" s="131"/>
      <c r="D538" s="127" t="str">
        <f t="shared" si="22"/>
        <v xml:space="preserve"> </v>
      </c>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row>
    <row r="539" spans="1:33" ht="14.25" customHeight="1">
      <c r="A539" s="64"/>
      <c r="B539" s="64"/>
      <c r="C539" s="131"/>
      <c r="D539" s="127" t="str">
        <f t="shared" si="22"/>
        <v xml:space="preserve"> </v>
      </c>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row>
    <row r="540" spans="1:33" ht="14.25" customHeight="1">
      <c r="A540" s="64"/>
      <c r="B540" s="64"/>
      <c r="C540" s="131"/>
      <c r="D540" s="127" t="str">
        <f t="shared" si="22"/>
        <v xml:space="preserve"> </v>
      </c>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row>
    <row r="541" spans="1:33" ht="14.25" customHeight="1">
      <c r="A541" s="64"/>
      <c r="B541" s="64"/>
      <c r="C541" s="131"/>
      <c r="D541" s="127" t="str">
        <f t="shared" si="22"/>
        <v xml:space="preserve"> </v>
      </c>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row>
    <row r="542" spans="1:33" ht="14.25" customHeight="1">
      <c r="A542" s="64"/>
      <c r="B542" s="64"/>
      <c r="C542" s="131"/>
      <c r="D542" s="127" t="str">
        <f t="shared" si="22"/>
        <v xml:space="preserve"> </v>
      </c>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row>
    <row r="543" spans="1:33" ht="14.25" customHeight="1">
      <c r="A543" s="64"/>
      <c r="B543" s="64"/>
      <c r="C543" s="131"/>
      <c r="D543" s="127" t="str">
        <f t="shared" si="22"/>
        <v xml:space="preserve"> </v>
      </c>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row>
    <row r="544" spans="1:33" ht="14.25" customHeight="1">
      <c r="A544" s="64"/>
      <c r="B544" s="64"/>
      <c r="C544" s="131"/>
      <c r="D544" s="127" t="str">
        <f t="shared" si="22"/>
        <v xml:space="preserve"> </v>
      </c>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row>
    <row r="545" spans="1:33" ht="14.25" customHeight="1">
      <c r="A545" s="64"/>
      <c r="B545" s="64"/>
      <c r="C545" s="131"/>
      <c r="D545" s="127" t="str">
        <f t="shared" si="22"/>
        <v xml:space="preserve"> </v>
      </c>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row>
    <row r="546" spans="1:33" ht="14.25" customHeight="1">
      <c r="A546" s="64"/>
      <c r="B546" s="64"/>
      <c r="C546" s="131"/>
      <c r="D546" s="127" t="str">
        <f t="shared" si="22"/>
        <v xml:space="preserve"> </v>
      </c>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row>
    <row r="547" spans="1:33" ht="14.25" customHeight="1">
      <c r="A547" s="64"/>
      <c r="B547" s="64"/>
      <c r="C547" s="131"/>
      <c r="D547" s="127" t="str">
        <f t="shared" si="22"/>
        <v xml:space="preserve"> </v>
      </c>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row>
    <row r="548" spans="1:33" ht="14.25" customHeight="1">
      <c r="A548" s="64"/>
      <c r="B548" s="64"/>
      <c r="C548" s="131"/>
      <c r="D548" s="127" t="str">
        <f t="shared" si="22"/>
        <v xml:space="preserve"> </v>
      </c>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row>
    <row r="549" spans="1:33" ht="14.25" customHeight="1">
      <c r="A549" s="64"/>
      <c r="B549" s="64"/>
      <c r="C549" s="131"/>
      <c r="D549" s="127" t="str">
        <f t="shared" si="22"/>
        <v xml:space="preserve"> </v>
      </c>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row>
    <row r="550" spans="1:33" ht="14.25" customHeight="1">
      <c r="A550" s="64"/>
      <c r="B550" s="64"/>
      <c r="C550" s="131"/>
      <c r="D550" s="127" t="str">
        <f t="shared" si="22"/>
        <v xml:space="preserve"> </v>
      </c>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row>
    <row r="551" spans="1:33" ht="14.25" customHeight="1">
      <c r="A551" s="64"/>
      <c r="B551" s="64"/>
      <c r="C551" s="131"/>
      <c r="D551" s="127" t="str">
        <f t="shared" si="22"/>
        <v xml:space="preserve"> </v>
      </c>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row>
    <row r="552" spans="1:33" ht="14.25" customHeight="1">
      <c r="A552" s="64"/>
      <c r="B552" s="64"/>
      <c r="C552" s="131"/>
      <c r="D552" s="127" t="str">
        <f t="shared" si="22"/>
        <v xml:space="preserve"> </v>
      </c>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row>
    <row r="553" spans="1:33" ht="14.25" customHeight="1">
      <c r="A553" s="64"/>
      <c r="B553" s="64"/>
      <c r="C553" s="131"/>
      <c r="D553" s="127" t="str">
        <f t="shared" si="22"/>
        <v xml:space="preserve"> </v>
      </c>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row>
    <row r="554" spans="1:33" ht="14.25" customHeight="1">
      <c r="A554" s="64"/>
      <c r="B554" s="64"/>
      <c r="C554" s="131"/>
      <c r="D554" s="127" t="str">
        <f t="shared" si="22"/>
        <v xml:space="preserve"> </v>
      </c>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row>
    <row r="555" spans="1:33" ht="14.25" customHeight="1">
      <c r="A555" s="64"/>
      <c r="B555" s="64"/>
      <c r="C555" s="131"/>
      <c r="D555" s="127" t="str">
        <f t="shared" si="22"/>
        <v xml:space="preserve"> </v>
      </c>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row>
    <row r="556" spans="1:33" ht="14.25" customHeight="1">
      <c r="A556" s="64"/>
      <c r="B556" s="64"/>
      <c r="C556" s="131"/>
      <c r="D556" s="127" t="str">
        <f t="shared" si="22"/>
        <v xml:space="preserve"> </v>
      </c>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row>
    <row r="557" spans="1:33" ht="14.25" customHeight="1">
      <c r="A557" s="64"/>
      <c r="B557" s="64"/>
      <c r="C557" s="131"/>
      <c r="D557" s="127" t="str">
        <f t="shared" si="22"/>
        <v xml:space="preserve"> </v>
      </c>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row>
    <row r="558" spans="1:33" ht="14.25" customHeight="1">
      <c r="A558" s="64"/>
      <c r="B558" s="64"/>
      <c r="C558" s="131"/>
      <c r="D558" s="127" t="str">
        <f t="shared" si="22"/>
        <v xml:space="preserve"> </v>
      </c>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row>
    <row r="559" spans="1:33" ht="14.25" customHeight="1">
      <c r="A559" s="64"/>
      <c r="B559" s="64"/>
      <c r="C559" s="131"/>
      <c r="D559" s="127" t="str">
        <f t="shared" si="22"/>
        <v xml:space="preserve"> </v>
      </c>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row>
    <row r="560" spans="1:33" ht="14.25" customHeight="1">
      <c r="A560" s="64"/>
      <c r="B560" s="64"/>
      <c r="C560" s="131"/>
      <c r="D560" s="127" t="str">
        <f t="shared" si="22"/>
        <v xml:space="preserve"> </v>
      </c>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row>
    <row r="561" spans="1:33" ht="14.25" customHeight="1">
      <c r="A561" s="64"/>
      <c r="B561" s="64"/>
      <c r="C561" s="131"/>
      <c r="D561" s="127" t="str">
        <f t="shared" si="22"/>
        <v xml:space="preserve"> </v>
      </c>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row>
    <row r="562" spans="1:33" ht="14.25" customHeight="1">
      <c r="A562" s="64"/>
      <c r="B562" s="64"/>
      <c r="C562" s="131"/>
      <c r="D562" s="127" t="str">
        <f t="shared" si="22"/>
        <v xml:space="preserve"> </v>
      </c>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row>
    <row r="563" spans="1:33" ht="14.25" customHeight="1">
      <c r="A563" s="64"/>
      <c r="B563" s="64"/>
      <c r="C563" s="131"/>
      <c r="D563" s="127" t="str">
        <f t="shared" si="22"/>
        <v xml:space="preserve"> </v>
      </c>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row>
    <row r="564" spans="1:33" ht="14.25" customHeight="1">
      <c r="A564" s="64"/>
      <c r="B564" s="64"/>
      <c r="C564" s="131"/>
      <c r="D564" s="127" t="str">
        <f t="shared" si="22"/>
        <v xml:space="preserve"> </v>
      </c>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row>
    <row r="565" spans="1:33" ht="14.25" customHeight="1">
      <c r="A565" s="64"/>
      <c r="B565" s="64"/>
      <c r="C565" s="131"/>
      <c r="D565" s="127" t="str">
        <f t="shared" si="22"/>
        <v xml:space="preserve"> </v>
      </c>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row>
    <row r="566" spans="1:33" ht="14.25" customHeight="1">
      <c r="A566" s="64"/>
      <c r="B566" s="64"/>
      <c r="C566" s="131"/>
      <c r="D566" s="127" t="str">
        <f t="shared" si="22"/>
        <v xml:space="preserve"> </v>
      </c>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row>
    <row r="567" spans="1:33" ht="14.25" customHeight="1">
      <c r="A567" s="64"/>
      <c r="B567" s="64"/>
      <c r="C567" s="131"/>
      <c r="D567" s="127" t="str">
        <f t="shared" si="22"/>
        <v xml:space="preserve"> </v>
      </c>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row>
    <row r="568" spans="1:33" ht="14.25" customHeight="1">
      <c r="A568" s="64"/>
      <c r="B568" s="64"/>
      <c r="C568" s="131"/>
      <c r="D568" s="127" t="str">
        <f t="shared" si="22"/>
        <v xml:space="preserve"> </v>
      </c>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row>
    <row r="569" spans="1:33" ht="14.25" customHeight="1">
      <c r="A569" s="64"/>
      <c r="B569" s="64"/>
      <c r="C569" s="131"/>
      <c r="D569" s="127" t="str">
        <f t="shared" si="22"/>
        <v xml:space="preserve"> </v>
      </c>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row>
    <row r="570" spans="1:33" ht="14.25" customHeight="1">
      <c r="A570" s="64"/>
      <c r="B570" s="64"/>
      <c r="C570" s="131"/>
      <c r="D570" s="127" t="str">
        <f t="shared" si="22"/>
        <v xml:space="preserve"> </v>
      </c>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row>
    <row r="571" spans="1:33" ht="14.25" customHeight="1">
      <c r="A571" s="64"/>
      <c r="B571" s="64"/>
      <c r="C571" s="131"/>
      <c r="D571" s="127" t="str">
        <f t="shared" si="22"/>
        <v xml:space="preserve"> </v>
      </c>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row>
    <row r="572" spans="1:33" ht="14.25" customHeight="1">
      <c r="A572" s="64"/>
      <c r="B572" s="64"/>
      <c r="C572" s="131"/>
      <c r="D572" s="127" t="str">
        <f t="shared" si="22"/>
        <v xml:space="preserve"> </v>
      </c>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row>
    <row r="573" spans="1:33" ht="14.25" customHeight="1">
      <c r="A573" s="64"/>
      <c r="B573" s="64"/>
      <c r="C573" s="131"/>
      <c r="D573" s="127" t="str">
        <f t="shared" si="22"/>
        <v xml:space="preserve"> </v>
      </c>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row>
    <row r="574" spans="1:33" ht="14.25" customHeight="1">
      <c r="A574" s="64"/>
      <c r="B574" s="64"/>
      <c r="C574" s="131"/>
      <c r="D574" s="127" t="str">
        <f t="shared" si="22"/>
        <v xml:space="preserve"> </v>
      </c>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row>
    <row r="575" spans="1:33" ht="14.25" customHeight="1">
      <c r="A575" s="64"/>
      <c r="B575" s="64"/>
      <c r="C575" s="131"/>
      <c r="D575" s="127" t="str">
        <f t="shared" si="22"/>
        <v xml:space="preserve"> </v>
      </c>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row>
    <row r="576" spans="1:33" ht="14.25" customHeight="1">
      <c r="A576" s="64"/>
      <c r="B576" s="64"/>
      <c r="C576" s="131"/>
      <c r="D576" s="127" t="str">
        <f t="shared" si="22"/>
        <v xml:space="preserve"> </v>
      </c>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row>
    <row r="577" spans="1:33" ht="14.25" customHeight="1">
      <c r="A577" s="64"/>
      <c r="B577" s="64"/>
      <c r="C577" s="131"/>
      <c r="D577" s="127" t="str">
        <f t="shared" si="22"/>
        <v xml:space="preserve"> </v>
      </c>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row>
    <row r="578" spans="1:33" ht="14.25" customHeight="1">
      <c r="A578" s="64"/>
      <c r="B578" s="64"/>
      <c r="C578" s="131"/>
      <c r="D578" s="127" t="str">
        <f t="shared" si="22"/>
        <v xml:space="preserve"> </v>
      </c>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row>
    <row r="579" spans="1:33" ht="14.25" customHeight="1">
      <c r="A579" s="64"/>
      <c r="B579" s="64"/>
      <c r="C579" s="131"/>
      <c r="D579" s="127" t="str">
        <f t="shared" si="22"/>
        <v xml:space="preserve"> </v>
      </c>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row>
    <row r="580" spans="1:33" ht="14.25" customHeight="1">
      <c r="A580" s="64"/>
      <c r="B580" s="64"/>
      <c r="C580" s="131"/>
      <c r="D580" s="127" t="str">
        <f t="shared" si="22"/>
        <v xml:space="preserve"> </v>
      </c>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row>
    <row r="581" spans="1:33" ht="14.25" customHeight="1">
      <c r="A581" s="64"/>
      <c r="B581" s="64"/>
      <c r="C581" s="131"/>
      <c r="D581" s="127" t="str">
        <f t="shared" si="22"/>
        <v xml:space="preserve"> </v>
      </c>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row>
    <row r="582" spans="1:33" ht="14.25" customHeight="1">
      <c r="A582" s="64"/>
      <c r="B582" s="64"/>
      <c r="C582" s="131"/>
      <c r="D582" s="127" t="str">
        <f t="shared" si="22"/>
        <v xml:space="preserve"> </v>
      </c>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row>
    <row r="583" spans="1:33" ht="14.25" customHeight="1">
      <c r="A583" s="64"/>
      <c r="B583" s="64"/>
      <c r="C583" s="131"/>
      <c r="D583" s="127" t="str">
        <f t="shared" si="22"/>
        <v xml:space="preserve"> </v>
      </c>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row>
    <row r="584" spans="1:33" ht="14.25" customHeight="1">
      <c r="A584" s="64"/>
      <c r="B584" s="64"/>
      <c r="C584" s="131"/>
      <c r="D584" s="127" t="str">
        <f t="shared" si="22"/>
        <v xml:space="preserve"> </v>
      </c>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row>
    <row r="585" spans="1:33" ht="14.25" customHeight="1">
      <c r="A585" s="64"/>
      <c r="B585" s="64"/>
      <c r="C585" s="131"/>
      <c r="D585" s="127" t="str">
        <f t="shared" si="22"/>
        <v xml:space="preserve"> </v>
      </c>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row>
    <row r="586" spans="1:33" ht="14.25" customHeight="1">
      <c r="A586" s="64"/>
      <c r="B586" s="64"/>
      <c r="C586" s="131"/>
      <c r="D586" s="127" t="str">
        <f t="shared" si="22"/>
        <v xml:space="preserve"> </v>
      </c>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row>
    <row r="587" spans="1:33" ht="14.25" customHeight="1">
      <c r="A587" s="64"/>
      <c r="B587" s="64"/>
      <c r="C587" s="131"/>
      <c r="D587" s="127" t="str">
        <f t="shared" si="22"/>
        <v xml:space="preserve"> </v>
      </c>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row>
    <row r="588" spans="1:33" ht="14.25" customHeight="1">
      <c r="A588" s="64"/>
      <c r="B588" s="64"/>
      <c r="C588" s="131"/>
      <c r="D588" s="127" t="str">
        <f t="shared" si="22"/>
        <v xml:space="preserve"> </v>
      </c>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row>
    <row r="589" spans="1:33" ht="14.25" customHeight="1">
      <c r="A589" s="64"/>
      <c r="B589" s="64"/>
      <c r="C589" s="131"/>
      <c r="D589" s="127" t="str">
        <f t="shared" si="22"/>
        <v xml:space="preserve"> </v>
      </c>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row>
    <row r="590" spans="1:33" ht="14.25" customHeight="1">
      <c r="A590" s="64"/>
      <c r="B590" s="64"/>
      <c r="C590" s="131"/>
      <c r="D590" s="127" t="str">
        <f t="shared" si="22"/>
        <v xml:space="preserve"> </v>
      </c>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row>
    <row r="591" spans="1:33" ht="14.25" customHeight="1">
      <c r="A591" s="64"/>
      <c r="B591" s="64"/>
      <c r="C591" s="131"/>
      <c r="D591" s="127" t="str">
        <f t="shared" si="22"/>
        <v xml:space="preserve"> </v>
      </c>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row>
    <row r="592" spans="1:33" ht="14.25" customHeight="1">
      <c r="A592" s="64"/>
      <c r="B592" s="64"/>
      <c r="C592" s="131"/>
      <c r="D592" s="127" t="str">
        <f t="shared" si="22"/>
        <v xml:space="preserve"> </v>
      </c>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row>
    <row r="593" spans="1:33" ht="14.25" customHeight="1">
      <c r="A593" s="64"/>
      <c r="B593" s="64"/>
      <c r="C593" s="131"/>
      <c r="D593" s="127" t="str">
        <f t="shared" si="22"/>
        <v xml:space="preserve"> </v>
      </c>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row>
    <row r="594" spans="1:33" ht="14.25" customHeight="1">
      <c r="A594" s="64"/>
      <c r="B594" s="64"/>
      <c r="C594" s="131"/>
      <c r="D594" s="127" t="str">
        <f t="shared" si="22"/>
        <v xml:space="preserve"> </v>
      </c>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row>
    <row r="595" spans="1:33" ht="14.25" customHeight="1">
      <c r="A595" s="64"/>
      <c r="B595" s="64"/>
      <c r="C595" s="131"/>
      <c r="D595" s="127" t="str">
        <f t="shared" si="22"/>
        <v xml:space="preserve"> </v>
      </c>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row>
    <row r="596" spans="1:33" ht="14.25" customHeight="1">
      <c r="A596" s="64"/>
      <c r="B596" s="64"/>
      <c r="C596" s="131"/>
      <c r="D596" s="127" t="str">
        <f t="shared" si="22"/>
        <v xml:space="preserve"> </v>
      </c>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row>
    <row r="597" spans="1:33" ht="14.25" customHeight="1">
      <c r="A597" s="64"/>
      <c r="B597" s="64"/>
      <c r="C597" s="131"/>
      <c r="D597" s="127" t="str">
        <f t="shared" si="22"/>
        <v xml:space="preserve"> </v>
      </c>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row>
    <row r="598" spans="1:33" ht="14.25" customHeight="1">
      <c r="A598" s="64"/>
      <c r="B598" s="64"/>
      <c r="C598" s="131"/>
      <c r="D598" s="127" t="str">
        <f t="shared" si="22"/>
        <v xml:space="preserve"> </v>
      </c>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row>
    <row r="599" spans="1:33" ht="14.25" customHeight="1">
      <c r="A599" s="64"/>
      <c r="B599" s="64"/>
      <c r="C599" s="131"/>
      <c r="D599" s="127" t="str">
        <f t="shared" si="22"/>
        <v xml:space="preserve"> </v>
      </c>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row>
    <row r="600" spans="1:33" ht="14.25" customHeight="1">
      <c r="A600" s="64"/>
      <c r="B600" s="64"/>
      <c r="C600" s="131"/>
      <c r="D600" s="127" t="str">
        <f t="shared" si="22"/>
        <v xml:space="preserve"> </v>
      </c>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row>
    <row r="601" spans="1:33" ht="14.25" customHeight="1">
      <c r="A601" s="64"/>
      <c r="B601" s="64"/>
      <c r="C601" s="131"/>
      <c r="D601" s="127" t="str">
        <f t="shared" si="22"/>
        <v xml:space="preserve"> </v>
      </c>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row>
    <row r="602" spans="1:33" ht="14.25" customHeight="1">
      <c r="A602" s="64"/>
      <c r="B602" s="64"/>
      <c r="C602" s="131"/>
      <c r="D602" s="127" t="str">
        <f t="shared" si="22"/>
        <v xml:space="preserve"> </v>
      </c>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row>
    <row r="603" spans="1:33" ht="14.25" customHeight="1">
      <c r="A603" s="64"/>
      <c r="B603" s="64"/>
      <c r="C603" s="131"/>
      <c r="D603" s="127" t="str">
        <f t="shared" si="22"/>
        <v xml:space="preserve"> </v>
      </c>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row>
    <row r="604" spans="1:33" ht="14.25" customHeight="1">
      <c r="A604" s="64"/>
      <c r="B604" s="64"/>
      <c r="C604" s="131"/>
      <c r="D604" s="127" t="str">
        <f t="shared" si="22"/>
        <v xml:space="preserve"> </v>
      </c>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row>
    <row r="605" spans="1:33" ht="14.25" customHeight="1">
      <c r="A605" s="64"/>
      <c r="B605" s="64"/>
      <c r="C605" s="131"/>
      <c r="D605" s="127" t="str">
        <f t="shared" si="22"/>
        <v xml:space="preserve"> </v>
      </c>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row>
    <row r="606" spans="1:33" ht="14.25" customHeight="1">
      <c r="A606" s="64"/>
      <c r="B606" s="64"/>
      <c r="C606" s="131"/>
      <c r="D606" s="127" t="str">
        <f t="shared" si="22"/>
        <v xml:space="preserve"> </v>
      </c>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row>
    <row r="607" spans="1:33" ht="14.25" customHeight="1">
      <c r="A607" s="64"/>
      <c r="B607" s="64"/>
      <c r="C607" s="131"/>
      <c r="D607" s="127" t="str">
        <f t="shared" si="22"/>
        <v xml:space="preserve"> </v>
      </c>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row>
    <row r="608" spans="1:33" ht="14.25" customHeight="1">
      <c r="A608" s="64"/>
      <c r="B608" s="64"/>
      <c r="C608" s="131"/>
      <c r="D608" s="127" t="str">
        <f t="shared" si="22"/>
        <v xml:space="preserve"> </v>
      </c>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row>
    <row r="609" spans="1:33" ht="14.25" customHeight="1">
      <c r="A609" s="64"/>
      <c r="B609" s="64"/>
      <c r="C609" s="131"/>
      <c r="D609" s="127" t="str">
        <f t="shared" si="22"/>
        <v xml:space="preserve"> </v>
      </c>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row>
    <row r="610" spans="1:33" ht="14.25" customHeight="1">
      <c r="A610" s="64"/>
      <c r="B610" s="64"/>
      <c r="C610" s="131"/>
      <c r="D610" s="127" t="str">
        <f t="shared" si="22"/>
        <v xml:space="preserve"> </v>
      </c>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row>
    <row r="611" spans="1:33" ht="14.25" customHeight="1">
      <c r="A611" s="64"/>
      <c r="B611" s="64"/>
      <c r="C611" s="131"/>
      <c r="D611" s="127" t="str">
        <f t="shared" si="22"/>
        <v xml:space="preserve"> </v>
      </c>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row>
    <row r="612" spans="1:33" ht="14.25" customHeight="1">
      <c r="A612" s="64"/>
      <c r="B612" s="64"/>
      <c r="C612" s="131"/>
      <c r="D612" s="127" t="str">
        <f t="shared" si="22"/>
        <v xml:space="preserve"> </v>
      </c>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row>
    <row r="613" spans="1:33" ht="14.25" customHeight="1">
      <c r="A613" s="64"/>
      <c r="B613" s="64"/>
      <c r="C613" s="131"/>
      <c r="D613" s="127" t="str">
        <f t="shared" si="22"/>
        <v xml:space="preserve"> </v>
      </c>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row>
    <row r="614" spans="1:33" ht="14.25" customHeight="1">
      <c r="A614" s="64"/>
      <c r="B614" s="64"/>
      <c r="C614" s="131"/>
      <c r="D614" s="127" t="str">
        <f t="shared" si="22"/>
        <v xml:space="preserve"> </v>
      </c>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row>
    <row r="615" spans="1:33" ht="14.25" customHeight="1">
      <c r="A615" s="64"/>
      <c r="B615" s="64"/>
      <c r="C615" s="131"/>
      <c r="D615" s="127" t="str">
        <f t="shared" si="22"/>
        <v xml:space="preserve"> </v>
      </c>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row>
    <row r="616" spans="1:33" ht="14.25" customHeight="1">
      <c r="A616" s="64"/>
      <c r="B616" s="64"/>
      <c r="C616" s="131"/>
      <c r="D616" s="127" t="str">
        <f t="shared" si="22"/>
        <v xml:space="preserve"> </v>
      </c>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row>
    <row r="617" spans="1:33" ht="14.25" customHeight="1">
      <c r="A617" s="64"/>
      <c r="B617" s="64"/>
      <c r="C617" s="131"/>
      <c r="D617" s="127" t="str">
        <f t="shared" si="22"/>
        <v xml:space="preserve"> </v>
      </c>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row>
    <row r="618" spans="1:33" ht="14.25" customHeight="1">
      <c r="A618" s="64"/>
      <c r="B618" s="64"/>
      <c r="C618" s="131"/>
      <c r="D618" s="127" t="str">
        <f t="shared" si="22"/>
        <v xml:space="preserve"> </v>
      </c>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row>
    <row r="619" spans="1:33" ht="14.25" customHeight="1">
      <c r="A619" s="64"/>
      <c r="B619" s="64"/>
      <c r="C619" s="131"/>
      <c r="D619" s="127" t="str">
        <f t="shared" si="22"/>
        <v xml:space="preserve"> </v>
      </c>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row>
    <row r="620" spans="1:33" ht="14.25" customHeight="1">
      <c r="A620" s="64"/>
      <c r="B620" s="64"/>
      <c r="C620" s="131"/>
      <c r="D620" s="127" t="str">
        <f t="shared" si="22"/>
        <v xml:space="preserve"> </v>
      </c>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row>
    <row r="621" spans="1:33" ht="14.25" customHeight="1">
      <c r="A621" s="64"/>
      <c r="B621" s="64"/>
      <c r="C621" s="131"/>
      <c r="D621" s="127" t="str">
        <f t="shared" si="22"/>
        <v xml:space="preserve"> </v>
      </c>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row>
    <row r="622" spans="1:33" ht="14.25" customHeight="1">
      <c r="A622" s="64"/>
      <c r="B622" s="64"/>
      <c r="C622" s="131"/>
      <c r="D622" s="127" t="str">
        <f t="shared" si="22"/>
        <v xml:space="preserve"> </v>
      </c>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row>
    <row r="623" spans="1:33" ht="14.25" customHeight="1">
      <c r="A623" s="64"/>
      <c r="B623" s="64"/>
      <c r="C623" s="131"/>
      <c r="D623" s="127" t="str">
        <f t="shared" si="22"/>
        <v xml:space="preserve"> </v>
      </c>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row>
    <row r="624" spans="1:33" ht="14.25" customHeight="1">
      <c r="A624" s="64"/>
      <c r="B624" s="64"/>
      <c r="C624" s="131"/>
      <c r="D624" s="127" t="str">
        <f t="shared" si="22"/>
        <v xml:space="preserve"> </v>
      </c>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row>
    <row r="625" spans="1:33" ht="14.25" customHeight="1">
      <c r="A625" s="64"/>
      <c r="B625" s="64"/>
      <c r="C625" s="131"/>
      <c r="D625" s="127" t="str">
        <f t="shared" si="22"/>
        <v xml:space="preserve"> </v>
      </c>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row>
    <row r="626" spans="1:33" ht="14.25" customHeight="1">
      <c r="A626" s="64"/>
      <c r="B626" s="64"/>
      <c r="C626" s="131"/>
      <c r="D626" s="127" t="str">
        <f t="shared" si="22"/>
        <v xml:space="preserve"> </v>
      </c>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row>
    <row r="627" spans="1:33" ht="14.25" customHeight="1">
      <c r="A627" s="64"/>
      <c r="B627" s="64"/>
      <c r="C627" s="131"/>
      <c r="D627" s="127" t="str">
        <f t="shared" si="22"/>
        <v xml:space="preserve"> </v>
      </c>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row>
    <row r="628" spans="1:33" ht="14.25" customHeight="1">
      <c r="A628" s="64"/>
      <c r="B628" s="64"/>
      <c r="C628" s="131"/>
      <c r="D628" s="127" t="str">
        <f t="shared" si="22"/>
        <v xml:space="preserve"> </v>
      </c>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row>
    <row r="629" spans="1:33" ht="14.25" customHeight="1">
      <c r="A629" s="64"/>
      <c r="B629" s="64"/>
      <c r="C629" s="131"/>
      <c r="D629" s="127" t="str">
        <f t="shared" si="22"/>
        <v xml:space="preserve"> </v>
      </c>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row>
    <row r="630" spans="1:33" ht="14.25" customHeight="1">
      <c r="A630" s="64"/>
      <c r="B630" s="64"/>
      <c r="C630" s="131"/>
      <c r="D630" s="127" t="str">
        <f t="shared" si="22"/>
        <v xml:space="preserve"> </v>
      </c>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row>
    <row r="631" spans="1:33" ht="14.25" customHeight="1">
      <c r="A631" s="64"/>
      <c r="B631" s="64"/>
      <c r="C631" s="131"/>
      <c r="D631" s="127" t="str">
        <f t="shared" si="22"/>
        <v xml:space="preserve"> </v>
      </c>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row>
    <row r="632" spans="1:33" ht="14.25" customHeight="1">
      <c r="A632" s="64"/>
      <c r="B632" s="64"/>
      <c r="C632" s="131"/>
      <c r="D632" s="127" t="str">
        <f t="shared" si="22"/>
        <v xml:space="preserve"> </v>
      </c>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row>
    <row r="633" spans="1:33" ht="14.25" customHeight="1">
      <c r="A633" s="64"/>
      <c r="B633" s="64"/>
      <c r="C633" s="131"/>
      <c r="D633" s="127" t="str">
        <f t="shared" si="22"/>
        <v xml:space="preserve"> </v>
      </c>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row>
    <row r="634" spans="1:33" ht="14.25" customHeight="1">
      <c r="A634" s="64"/>
      <c r="B634" s="64"/>
      <c r="C634" s="131"/>
      <c r="D634" s="127" t="str">
        <f t="shared" si="22"/>
        <v xml:space="preserve"> </v>
      </c>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row>
    <row r="635" spans="1:33" ht="14.25" customHeight="1">
      <c r="A635" s="64"/>
      <c r="B635" s="64"/>
      <c r="C635" s="131"/>
      <c r="D635" s="127" t="str">
        <f t="shared" si="22"/>
        <v xml:space="preserve"> </v>
      </c>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row>
    <row r="636" spans="1:33" ht="14.25" customHeight="1">
      <c r="A636" s="64"/>
      <c r="B636" s="64"/>
      <c r="C636" s="131"/>
      <c r="D636" s="127" t="str">
        <f t="shared" si="22"/>
        <v xml:space="preserve"> </v>
      </c>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row>
    <row r="637" spans="1:33" ht="14.25" customHeight="1">
      <c r="A637" s="64"/>
      <c r="B637" s="64"/>
      <c r="C637" s="131"/>
      <c r="D637" s="127" t="str">
        <f t="shared" si="22"/>
        <v xml:space="preserve"> </v>
      </c>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row>
    <row r="638" spans="1:33" ht="14.25" customHeight="1">
      <c r="A638" s="64"/>
      <c r="B638" s="64"/>
      <c r="C638" s="131"/>
      <c r="D638" s="127" t="str">
        <f t="shared" si="22"/>
        <v xml:space="preserve"> </v>
      </c>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row>
    <row r="639" spans="1:33" ht="14.25" customHeight="1">
      <c r="A639" s="64"/>
      <c r="B639" s="64"/>
      <c r="C639" s="131"/>
      <c r="D639" s="127" t="str">
        <f t="shared" si="22"/>
        <v xml:space="preserve"> </v>
      </c>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row>
    <row r="640" spans="1:33" ht="14.25" customHeight="1">
      <c r="A640" s="64"/>
      <c r="B640" s="64"/>
      <c r="C640" s="131"/>
      <c r="D640" s="127" t="str">
        <f t="shared" si="22"/>
        <v xml:space="preserve"> </v>
      </c>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row>
    <row r="641" spans="1:33" ht="14.25" customHeight="1">
      <c r="A641" s="64"/>
      <c r="B641" s="64"/>
      <c r="C641" s="131"/>
      <c r="D641" s="127" t="str">
        <f t="shared" si="22"/>
        <v xml:space="preserve"> </v>
      </c>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row>
    <row r="642" spans="1:33" ht="14.25" customHeight="1">
      <c r="A642" s="64"/>
      <c r="B642" s="64"/>
      <c r="C642" s="131"/>
      <c r="D642" s="127" t="str">
        <f t="shared" si="22"/>
        <v xml:space="preserve"> </v>
      </c>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row>
    <row r="643" spans="1:33" ht="14.25" customHeight="1">
      <c r="A643" s="64"/>
      <c r="B643" s="64"/>
      <c r="C643" s="131"/>
      <c r="D643" s="127" t="str">
        <f t="shared" si="22"/>
        <v xml:space="preserve"> </v>
      </c>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row>
    <row r="644" spans="1:33" ht="14.25" customHeight="1">
      <c r="A644" s="64"/>
      <c r="B644" s="64"/>
      <c r="C644" s="131"/>
      <c r="D644" s="127" t="str">
        <f t="shared" si="22"/>
        <v xml:space="preserve"> </v>
      </c>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row>
    <row r="645" spans="1:33" ht="14.25" customHeight="1">
      <c r="A645" s="64"/>
      <c r="B645" s="64"/>
      <c r="C645" s="131"/>
      <c r="D645" s="127" t="str">
        <f t="shared" si="22"/>
        <v xml:space="preserve"> </v>
      </c>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row>
    <row r="646" spans="1:33" ht="14.25" customHeight="1">
      <c r="A646" s="64"/>
      <c r="B646" s="64"/>
      <c r="C646" s="131"/>
      <c r="D646" s="127" t="str">
        <f t="shared" si="22"/>
        <v xml:space="preserve"> </v>
      </c>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row>
    <row r="647" spans="1:33" ht="14.25" customHeight="1">
      <c r="A647" s="64"/>
      <c r="B647" s="64"/>
      <c r="C647" s="131"/>
      <c r="D647" s="127" t="str">
        <f t="shared" si="22"/>
        <v xml:space="preserve"> </v>
      </c>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row>
    <row r="648" spans="1:33" ht="14.25" customHeight="1">
      <c r="A648" s="64"/>
      <c r="B648" s="64"/>
      <c r="C648" s="131"/>
      <c r="D648" s="127" t="str">
        <f t="shared" si="22"/>
        <v xml:space="preserve"> </v>
      </c>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row>
    <row r="649" spans="1:33" ht="14.25" customHeight="1">
      <c r="A649" s="64"/>
      <c r="B649" s="64"/>
      <c r="C649" s="131"/>
      <c r="D649" s="127" t="str">
        <f t="shared" si="22"/>
        <v xml:space="preserve"> </v>
      </c>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row>
    <row r="650" spans="1:33" ht="14.25" customHeight="1">
      <c r="A650" s="64"/>
      <c r="B650" s="64"/>
      <c r="C650" s="131"/>
      <c r="D650" s="127" t="str">
        <f t="shared" si="22"/>
        <v xml:space="preserve"> </v>
      </c>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row>
    <row r="651" spans="1:33" ht="14.25" customHeight="1">
      <c r="A651" s="64"/>
      <c r="B651" s="64"/>
      <c r="C651" s="131"/>
      <c r="D651" s="127" t="str">
        <f t="shared" si="22"/>
        <v xml:space="preserve"> </v>
      </c>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row>
    <row r="652" spans="1:33" ht="14.25" customHeight="1">
      <c r="A652" s="64"/>
      <c r="B652" s="64"/>
      <c r="C652" s="131"/>
      <c r="D652" s="127" t="str">
        <f t="shared" si="22"/>
        <v xml:space="preserve"> </v>
      </c>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row>
    <row r="653" spans="1:33" ht="14.25" customHeight="1">
      <c r="A653" s="64"/>
      <c r="B653" s="64"/>
      <c r="C653" s="131"/>
      <c r="D653" s="127" t="str">
        <f t="shared" si="22"/>
        <v xml:space="preserve"> </v>
      </c>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row>
    <row r="654" spans="1:33" ht="14.25" customHeight="1">
      <c r="A654" s="64"/>
      <c r="B654" s="64"/>
      <c r="C654" s="131"/>
      <c r="D654" s="127" t="str">
        <f t="shared" si="22"/>
        <v xml:space="preserve"> </v>
      </c>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row>
    <row r="655" spans="1:33" ht="14.25" customHeight="1">
      <c r="A655" s="64"/>
      <c r="B655" s="64"/>
      <c r="C655" s="131"/>
      <c r="D655" s="127" t="str">
        <f t="shared" si="22"/>
        <v xml:space="preserve"> </v>
      </c>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row>
    <row r="656" spans="1:33" ht="14.25" customHeight="1">
      <c r="A656" s="64"/>
      <c r="B656" s="64"/>
      <c r="C656" s="131"/>
      <c r="D656" s="127" t="str">
        <f t="shared" si="22"/>
        <v xml:space="preserve"> </v>
      </c>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row>
    <row r="657" spans="1:33" ht="14.25" customHeight="1">
      <c r="A657" s="64"/>
      <c r="B657" s="64"/>
      <c r="C657" s="131"/>
      <c r="D657" s="127" t="str">
        <f t="shared" si="22"/>
        <v xml:space="preserve"> </v>
      </c>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row>
    <row r="658" spans="1:33" ht="14.25" customHeight="1">
      <c r="A658" s="64"/>
      <c r="B658" s="64"/>
      <c r="C658" s="131"/>
      <c r="D658" s="127" t="str">
        <f t="shared" si="22"/>
        <v xml:space="preserve"> </v>
      </c>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row>
    <row r="659" spans="1:33" ht="14.25" customHeight="1">
      <c r="A659" s="64"/>
      <c r="B659" s="64"/>
      <c r="C659" s="131"/>
      <c r="D659" s="127" t="str">
        <f t="shared" si="22"/>
        <v xml:space="preserve"> </v>
      </c>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row>
    <row r="660" spans="1:33" ht="14.25" customHeight="1">
      <c r="A660" s="64"/>
      <c r="B660" s="64"/>
      <c r="C660" s="131"/>
      <c r="D660" s="127" t="str">
        <f t="shared" si="22"/>
        <v xml:space="preserve"> </v>
      </c>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row>
    <row r="661" spans="1:33" ht="14.25" customHeight="1">
      <c r="A661" s="64"/>
      <c r="B661" s="64"/>
      <c r="C661" s="131"/>
      <c r="D661" s="127" t="str">
        <f t="shared" si="22"/>
        <v xml:space="preserve"> </v>
      </c>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row>
    <row r="662" spans="1:33" ht="14.25" customHeight="1">
      <c r="A662" s="64"/>
      <c r="B662" s="64"/>
      <c r="C662" s="131"/>
      <c r="D662" s="127" t="str">
        <f t="shared" si="22"/>
        <v xml:space="preserve"> </v>
      </c>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row>
    <row r="663" spans="1:33" ht="14.25" customHeight="1">
      <c r="A663" s="64"/>
      <c r="B663" s="64"/>
      <c r="C663" s="131"/>
      <c r="D663" s="127" t="str">
        <f t="shared" si="22"/>
        <v xml:space="preserve"> </v>
      </c>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row>
    <row r="664" spans="1:33" ht="14.25" customHeight="1">
      <c r="A664" s="64"/>
      <c r="B664" s="64"/>
      <c r="C664" s="131"/>
      <c r="D664" s="127" t="str">
        <f t="shared" si="22"/>
        <v xml:space="preserve"> </v>
      </c>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row>
    <row r="665" spans="1:33" ht="14.25" customHeight="1">
      <c r="A665" s="64"/>
      <c r="B665" s="64"/>
      <c r="C665" s="131"/>
      <c r="D665" s="127" t="str">
        <f t="shared" si="22"/>
        <v xml:space="preserve"> </v>
      </c>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row>
    <row r="666" spans="1:33" ht="14.25" customHeight="1">
      <c r="A666" s="64"/>
      <c r="B666" s="64"/>
      <c r="C666" s="131"/>
      <c r="D666" s="127" t="str">
        <f t="shared" si="22"/>
        <v xml:space="preserve"> </v>
      </c>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row>
    <row r="667" spans="1:33" ht="14.25" customHeight="1">
      <c r="A667" s="64"/>
      <c r="B667" s="64"/>
      <c r="C667" s="131"/>
      <c r="D667" s="127" t="str">
        <f t="shared" si="22"/>
        <v xml:space="preserve"> </v>
      </c>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row>
    <row r="668" spans="1:33" ht="14.25" customHeight="1">
      <c r="A668" s="64"/>
      <c r="B668" s="64"/>
      <c r="C668" s="131"/>
      <c r="D668" s="127" t="str">
        <f t="shared" si="22"/>
        <v xml:space="preserve"> </v>
      </c>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row>
    <row r="669" spans="1:33" ht="14.25" customHeight="1">
      <c r="A669" s="64"/>
      <c r="B669" s="64"/>
      <c r="C669" s="131"/>
      <c r="D669" s="127" t="str">
        <f t="shared" si="22"/>
        <v xml:space="preserve"> </v>
      </c>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row>
    <row r="670" spans="1:33" ht="14.25" customHeight="1">
      <c r="A670" s="64"/>
      <c r="B670" s="64"/>
      <c r="C670" s="131"/>
      <c r="D670" s="127" t="str">
        <f t="shared" si="22"/>
        <v xml:space="preserve"> </v>
      </c>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row>
    <row r="671" spans="1:33" ht="14.25" customHeight="1">
      <c r="A671" s="64"/>
      <c r="B671" s="64"/>
      <c r="C671" s="131"/>
      <c r="D671" s="127" t="str">
        <f t="shared" si="22"/>
        <v xml:space="preserve"> </v>
      </c>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row>
    <row r="672" spans="1:33" ht="14.25" customHeight="1">
      <c r="A672" s="64"/>
      <c r="B672" s="64"/>
      <c r="C672" s="131"/>
      <c r="D672" s="127" t="str">
        <f t="shared" si="22"/>
        <v xml:space="preserve"> </v>
      </c>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row>
    <row r="673" spans="1:33" ht="14.25" customHeight="1">
      <c r="A673" s="64"/>
      <c r="B673" s="64"/>
      <c r="C673" s="131"/>
      <c r="D673" s="127" t="str">
        <f t="shared" si="22"/>
        <v xml:space="preserve"> </v>
      </c>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row>
    <row r="674" spans="1:33" ht="14.25" customHeight="1">
      <c r="A674" s="64"/>
      <c r="B674" s="64"/>
      <c r="C674" s="131"/>
      <c r="D674" s="127" t="str">
        <f t="shared" si="22"/>
        <v xml:space="preserve"> </v>
      </c>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row>
    <row r="675" spans="1:33" ht="14.25" customHeight="1">
      <c r="A675" s="64"/>
      <c r="B675" s="64"/>
      <c r="C675" s="131"/>
      <c r="D675" s="127" t="str">
        <f t="shared" si="22"/>
        <v xml:space="preserve"> </v>
      </c>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row>
    <row r="676" spans="1:33" ht="14.25" customHeight="1">
      <c r="A676" s="64"/>
      <c r="B676" s="64"/>
      <c r="C676" s="131"/>
      <c r="D676" s="127" t="str">
        <f t="shared" si="22"/>
        <v xml:space="preserve"> </v>
      </c>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row>
    <row r="677" spans="1:33" ht="14.25" customHeight="1">
      <c r="A677" s="64"/>
      <c r="B677" s="64"/>
      <c r="C677" s="131"/>
      <c r="D677" s="127" t="str">
        <f t="shared" si="22"/>
        <v xml:space="preserve"> </v>
      </c>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row>
    <row r="678" spans="1:33" ht="14.25" customHeight="1">
      <c r="A678" s="64"/>
      <c r="B678" s="64"/>
      <c r="C678" s="131"/>
      <c r="D678" s="127" t="str">
        <f t="shared" si="22"/>
        <v xml:space="preserve"> </v>
      </c>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row>
    <row r="679" spans="1:33" ht="14.25" customHeight="1">
      <c r="A679" s="64"/>
      <c r="B679" s="64"/>
      <c r="C679" s="131"/>
      <c r="D679" s="127" t="str">
        <f t="shared" si="22"/>
        <v xml:space="preserve"> </v>
      </c>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row>
    <row r="680" spans="1:33" ht="14.25" customHeight="1">
      <c r="A680" s="64"/>
      <c r="B680" s="64"/>
      <c r="C680" s="131"/>
      <c r="D680" s="127" t="str">
        <f t="shared" si="22"/>
        <v xml:space="preserve"> </v>
      </c>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row>
    <row r="681" spans="1:33" ht="14.25" customHeight="1">
      <c r="A681" s="64"/>
      <c r="B681" s="64"/>
      <c r="C681" s="131"/>
      <c r="D681" s="127" t="str">
        <f t="shared" si="22"/>
        <v xml:space="preserve"> </v>
      </c>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row>
    <row r="682" spans="1:33" ht="14.25" customHeight="1">
      <c r="A682" s="64"/>
      <c r="B682" s="64"/>
      <c r="C682" s="131"/>
      <c r="D682" s="127" t="str">
        <f t="shared" si="22"/>
        <v xml:space="preserve"> </v>
      </c>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row>
    <row r="683" spans="1:33" ht="14.25" customHeight="1">
      <c r="A683" s="64"/>
      <c r="B683" s="64"/>
      <c r="C683" s="131"/>
      <c r="D683" s="127" t="str">
        <f t="shared" si="22"/>
        <v xml:space="preserve"> </v>
      </c>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row>
    <row r="684" spans="1:33" ht="14.25" customHeight="1">
      <c r="A684" s="64"/>
      <c r="B684" s="64"/>
      <c r="C684" s="131"/>
      <c r="D684" s="127" t="str">
        <f t="shared" si="22"/>
        <v xml:space="preserve"> </v>
      </c>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row>
    <row r="685" spans="1:33" ht="14.25" customHeight="1">
      <c r="A685" s="64"/>
      <c r="B685" s="64"/>
      <c r="C685" s="131"/>
      <c r="D685" s="127" t="str">
        <f t="shared" si="22"/>
        <v xml:space="preserve"> </v>
      </c>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row>
    <row r="686" spans="1:33" ht="14.25" customHeight="1">
      <c r="A686" s="64"/>
      <c r="B686" s="64"/>
      <c r="C686" s="131"/>
      <c r="D686" s="127" t="str">
        <f t="shared" si="22"/>
        <v xml:space="preserve"> </v>
      </c>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row>
    <row r="687" spans="1:33" ht="14.25" customHeight="1">
      <c r="A687" s="64"/>
      <c r="B687" s="64"/>
      <c r="C687" s="131"/>
      <c r="D687" s="127" t="str">
        <f t="shared" si="22"/>
        <v xml:space="preserve"> </v>
      </c>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row>
    <row r="688" spans="1:33" ht="14.25" customHeight="1">
      <c r="A688" s="64"/>
      <c r="B688" s="64"/>
      <c r="C688" s="131"/>
      <c r="D688" s="127" t="str">
        <f t="shared" si="22"/>
        <v xml:space="preserve"> </v>
      </c>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row>
    <row r="689" spans="1:33" ht="14.25" customHeight="1">
      <c r="A689" s="64"/>
      <c r="B689" s="64"/>
      <c r="C689" s="131"/>
      <c r="D689" s="127" t="str">
        <f t="shared" si="22"/>
        <v xml:space="preserve"> </v>
      </c>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row>
    <row r="690" spans="1:33" ht="14.25" customHeight="1">
      <c r="A690" s="64"/>
      <c r="B690" s="64"/>
      <c r="C690" s="131"/>
      <c r="D690" s="127" t="str">
        <f t="shared" si="22"/>
        <v xml:space="preserve"> </v>
      </c>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row>
    <row r="691" spans="1:33" ht="14.25" customHeight="1">
      <c r="A691" s="64"/>
      <c r="B691" s="64"/>
      <c r="C691" s="131"/>
      <c r="D691" s="127" t="str">
        <f t="shared" si="22"/>
        <v xml:space="preserve"> </v>
      </c>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row>
    <row r="692" spans="1:33" ht="14.25" customHeight="1">
      <c r="A692" s="64"/>
      <c r="B692" s="64"/>
      <c r="C692" s="131"/>
      <c r="D692" s="127" t="str">
        <f t="shared" si="22"/>
        <v xml:space="preserve"> </v>
      </c>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row>
    <row r="693" spans="1:33" ht="14.25" customHeight="1">
      <c r="A693" s="64"/>
      <c r="B693" s="64"/>
      <c r="C693" s="131"/>
      <c r="D693" s="127" t="str">
        <f t="shared" si="22"/>
        <v xml:space="preserve"> </v>
      </c>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row>
    <row r="694" spans="1:33" ht="14.25" customHeight="1">
      <c r="A694" s="64"/>
      <c r="B694" s="64"/>
      <c r="C694" s="131"/>
      <c r="D694" s="127" t="str">
        <f t="shared" si="22"/>
        <v xml:space="preserve"> </v>
      </c>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row>
    <row r="695" spans="1:33" ht="14.25" customHeight="1">
      <c r="A695" s="64"/>
      <c r="B695" s="64"/>
      <c r="C695" s="131"/>
      <c r="D695" s="127" t="str">
        <f t="shared" si="22"/>
        <v xml:space="preserve"> </v>
      </c>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row>
    <row r="696" spans="1:33" ht="14.25" customHeight="1">
      <c r="A696" s="64"/>
      <c r="B696" s="64"/>
      <c r="C696" s="131"/>
      <c r="D696" s="127" t="str">
        <f t="shared" si="22"/>
        <v xml:space="preserve"> </v>
      </c>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row>
    <row r="697" spans="1:33" ht="14.25" customHeight="1">
      <c r="A697" s="64"/>
      <c r="B697" s="64"/>
      <c r="C697" s="131"/>
      <c r="D697" s="127" t="str">
        <f t="shared" si="22"/>
        <v xml:space="preserve"> </v>
      </c>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row>
    <row r="698" spans="1:33" ht="14.25" customHeight="1">
      <c r="A698" s="64"/>
      <c r="B698" s="64"/>
      <c r="C698" s="131"/>
      <c r="D698" s="127" t="str">
        <f t="shared" si="22"/>
        <v xml:space="preserve"> </v>
      </c>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row>
    <row r="699" spans="1:33" ht="14.25" customHeight="1">
      <c r="A699" s="64"/>
      <c r="B699" s="64"/>
      <c r="C699" s="131"/>
      <c r="D699" s="127" t="str">
        <f t="shared" si="22"/>
        <v xml:space="preserve"> </v>
      </c>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row>
    <row r="700" spans="1:33" ht="14.25" customHeight="1">
      <c r="A700" s="64"/>
      <c r="B700" s="64"/>
      <c r="C700" s="131"/>
      <c r="D700" s="127" t="str">
        <f t="shared" si="22"/>
        <v xml:space="preserve"> </v>
      </c>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row>
    <row r="701" spans="1:33" ht="14.25" customHeight="1">
      <c r="A701" s="64"/>
      <c r="B701" s="64"/>
      <c r="C701" s="131"/>
      <c r="D701" s="127" t="str">
        <f t="shared" si="22"/>
        <v xml:space="preserve"> </v>
      </c>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row>
    <row r="702" spans="1:33" ht="14.25" customHeight="1">
      <c r="A702" s="64"/>
      <c r="B702" s="64"/>
      <c r="C702" s="131"/>
      <c r="D702" s="127" t="str">
        <f t="shared" si="22"/>
        <v xml:space="preserve"> </v>
      </c>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row>
    <row r="703" spans="1:33" ht="14.25" customHeight="1">
      <c r="A703" s="64"/>
      <c r="B703" s="64"/>
      <c r="C703" s="131"/>
      <c r="D703" s="127" t="str">
        <f t="shared" si="22"/>
        <v xml:space="preserve"> </v>
      </c>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row>
    <row r="704" spans="1:33" ht="14.25" customHeight="1">
      <c r="A704" s="64"/>
      <c r="B704" s="64"/>
      <c r="C704" s="131"/>
      <c r="D704" s="127" t="str">
        <f t="shared" si="22"/>
        <v xml:space="preserve"> </v>
      </c>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row>
    <row r="705" spans="1:33" ht="14.25" customHeight="1">
      <c r="A705" s="64"/>
      <c r="B705" s="64"/>
      <c r="C705" s="131"/>
      <c r="D705" s="127" t="str">
        <f t="shared" si="22"/>
        <v xml:space="preserve"> </v>
      </c>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row>
    <row r="706" spans="1:33" ht="14.25" customHeight="1">
      <c r="A706" s="64"/>
      <c r="B706" s="64"/>
      <c r="C706" s="131"/>
      <c r="D706" s="127" t="str">
        <f t="shared" si="22"/>
        <v xml:space="preserve"> </v>
      </c>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row>
    <row r="707" spans="1:33" ht="14.25" customHeight="1">
      <c r="A707" s="64"/>
      <c r="B707" s="64"/>
      <c r="C707" s="131"/>
      <c r="D707" s="127" t="str">
        <f t="shared" si="22"/>
        <v xml:space="preserve"> </v>
      </c>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row>
    <row r="708" spans="1:33" ht="14.25" customHeight="1">
      <c r="A708" s="64"/>
      <c r="B708" s="64"/>
      <c r="C708" s="131"/>
      <c r="D708" s="127" t="str">
        <f t="shared" si="22"/>
        <v xml:space="preserve"> </v>
      </c>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row>
    <row r="709" spans="1:33" ht="14.25" customHeight="1">
      <c r="A709" s="64"/>
      <c r="B709" s="64"/>
      <c r="C709" s="131"/>
      <c r="D709" s="127" t="str">
        <f t="shared" si="22"/>
        <v xml:space="preserve"> </v>
      </c>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row>
    <row r="710" spans="1:33" ht="14.25" customHeight="1">
      <c r="A710" s="64"/>
      <c r="B710" s="64"/>
      <c r="C710" s="131"/>
      <c r="D710" s="127" t="str">
        <f t="shared" si="22"/>
        <v xml:space="preserve"> </v>
      </c>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row>
    <row r="711" spans="1:33" ht="14.25" customHeight="1">
      <c r="A711" s="64"/>
      <c r="B711" s="64"/>
      <c r="C711" s="131"/>
      <c r="D711" s="127" t="str">
        <f t="shared" si="22"/>
        <v xml:space="preserve"> </v>
      </c>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row>
    <row r="712" spans="1:33" ht="14.25" customHeight="1">
      <c r="A712" s="64"/>
      <c r="B712" s="64"/>
      <c r="C712" s="131"/>
      <c r="D712" s="127" t="str">
        <f t="shared" si="22"/>
        <v xml:space="preserve"> </v>
      </c>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row>
    <row r="713" spans="1:33" ht="14.25" customHeight="1">
      <c r="A713" s="64"/>
      <c r="B713" s="64"/>
      <c r="C713" s="131"/>
      <c r="D713" s="127" t="str">
        <f t="shared" si="22"/>
        <v xml:space="preserve"> </v>
      </c>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row>
    <row r="714" spans="1:33" ht="14.25" customHeight="1">
      <c r="A714" s="64"/>
      <c r="B714" s="64"/>
      <c r="C714" s="131"/>
      <c r="D714" s="127" t="str">
        <f t="shared" si="22"/>
        <v xml:space="preserve"> </v>
      </c>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row>
    <row r="715" spans="1:33" ht="14.25" customHeight="1">
      <c r="A715" s="64"/>
      <c r="B715" s="64"/>
      <c r="C715" s="131"/>
      <c r="D715" s="127" t="str">
        <f t="shared" si="22"/>
        <v xml:space="preserve"> </v>
      </c>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row>
    <row r="716" spans="1:33" ht="14.25" customHeight="1">
      <c r="A716" s="64"/>
      <c r="B716" s="64"/>
      <c r="C716" s="131"/>
      <c r="D716" s="127" t="str">
        <f t="shared" si="22"/>
        <v xml:space="preserve"> </v>
      </c>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row>
    <row r="717" spans="1:33" ht="14.25" customHeight="1">
      <c r="A717" s="64"/>
      <c r="B717" s="64"/>
      <c r="C717" s="131"/>
      <c r="D717" s="127" t="str">
        <f t="shared" si="22"/>
        <v xml:space="preserve"> </v>
      </c>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row>
    <row r="718" spans="1:33" ht="14.25" customHeight="1">
      <c r="A718" s="64"/>
      <c r="B718" s="64"/>
      <c r="C718" s="131"/>
      <c r="D718" s="127" t="str">
        <f t="shared" si="22"/>
        <v xml:space="preserve"> </v>
      </c>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row>
    <row r="719" spans="1:33" ht="14.25" customHeight="1">
      <c r="A719" s="64"/>
      <c r="B719" s="64"/>
      <c r="C719" s="131"/>
      <c r="D719" s="127" t="str">
        <f t="shared" si="22"/>
        <v xml:space="preserve"> </v>
      </c>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row>
    <row r="720" spans="1:33" ht="14.25" customHeight="1">
      <c r="A720" s="64"/>
      <c r="B720" s="64"/>
      <c r="C720" s="131"/>
      <c r="D720" s="127" t="str">
        <f t="shared" si="22"/>
        <v xml:space="preserve"> </v>
      </c>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row>
    <row r="721" spans="1:33" ht="14.25" customHeight="1">
      <c r="A721" s="64"/>
      <c r="B721" s="64"/>
      <c r="C721" s="131"/>
      <c r="D721" s="127" t="str">
        <f t="shared" si="22"/>
        <v xml:space="preserve"> </v>
      </c>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row>
    <row r="722" spans="1:33" ht="14.25" customHeight="1">
      <c r="A722" s="64"/>
      <c r="B722" s="64"/>
      <c r="C722" s="131"/>
      <c r="D722" s="127" t="str">
        <f t="shared" si="22"/>
        <v xml:space="preserve"> </v>
      </c>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row>
    <row r="723" spans="1:33" ht="14.25" customHeight="1">
      <c r="A723" s="64"/>
      <c r="B723" s="64"/>
      <c r="C723" s="131"/>
      <c r="D723" s="127" t="str">
        <f t="shared" si="22"/>
        <v xml:space="preserve"> </v>
      </c>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row>
    <row r="724" spans="1:33" ht="14.25" customHeight="1">
      <c r="A724" s="64"/>
      <c r="B724" s="64"/>
      <c r="C724" s="131"/>
      <c r="D724" s="127" t="str">
        <f t="shared" si="22"/>
        <v xml:space="preserve"> </v>
      </c>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row>
    <row r="725" spans="1:33" ht="14.25" customHeight="1">
      <c r="A725" s="64"/>
      <c r="B725" s="64"/>
      <c r="C725" s="131"/>
      <c r="D725" s="127" t="str">
        <f t="shared" si="22"/>
        <v xml:space="preserve"> </v>
      </c>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row>
    <row r="726" spans="1:33" ht="14.25" customHeight="1">
      <c r="A726" s="64"/>
      <c r="B726" s="64"/>
      <c r="C726" s="131"/>
      <c r="D726" s="127" t="str">
        <f t="shared" si="22"/>
        <v xml:space="preserve"> </v>
      </c>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row>
    <row r="727" spans="1:33" ht="14.25" customHeight="1">
      <c r="A727" s="64"/>
      <c r="B727" s="64"/>
      <c r="C727" s="131"/>
      <c r="D727" s="127" t="str">
        <f t="shared" si="22"/>
        <v xml:space="preserve"> </v>
      </c>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row>
    <row r="728" spans="1:33" ht="14.25" customHeight="1">
      <c r="A728" s="64"/>
      <c r="B728" s="64"/>
      <c r="C728" s="131"/>
      <c r="D728" s="127" t="str">
        <f t="shared" si="22"/>
        <v xml:space="preserve"> </v>
      </c>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row>
    <row r="729" spans="1:33" ht="14.25" customHeight="1">
      <c r="A729" s="64"/>
      <c r="B729" s="64"/>
      <c r="C729" s="131"/>
      <c r="D729" s="127" t="str">
        <f t="shared" si="22"/>
        <v xml:space="preserve"> </v>
      </c>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row>
    <row r="730" spans="1:33" ht="14.25" customHeight="1">
      <c r="A730" s="64"/>
      <c r="B730" s="64"/>
      <c r="C730" s="131"/>
      <c r="D730" s="127" t="str">
        <f t="shared" si="22"/>
        <v xml:space="preserve"> </v>
      </c>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row>
    <row r="731" spans="1:33" ht="14.25" customHeight="1">
      <c r="A731" s="64"/>
      <c r="B731" s="64"/>
      <c r="C731" s="131"/>
      <c r="D731" s="127" t="str">
        <f t="shared" si="22"/>
        <v xml:space="preserve"> </v>
      </c>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row>
    <row r="732" spans="1:33" ht="14.25" customHeight="1">
      <c r="A732" s="64"/>
      <c r="B732" s="64"/>
      <c r="C732" s="131"/>
      <c r="D732" s="127" t="str">
        <f t="shared" si="22"/>
        <v xml:space="preserve"> </v>
      </c>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row>
    <row r="733" spans="1:33" ht="14.25" customHeight="1">
      <c r="A733" s="64"/>
      <c r="B733" s="64"/>
      <c r="C733" s="131"/>
      <c r="D733" s="127" t="str">
        <f t="shared" si="22"/>
        <v xml:space="preserve"> </v>
      </c>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row>
    <row r="734" spans="1:33" ht="14.25" customHeight="1">
      <c r="A734" s="64"/>
      <c r="B734" s="64"/>
      <c r="C734" s="131"/>
      <c r="D734" s="127" t="str">
        <f t="shared" si="22"/>
        <v xml:space="preserve"> </v>
      </c>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row>
    <row r="735" spans="1:33" ht="14.25" customHeight="1">
      <c r="A735" s="64"/>
      <c r="B735" s="64"/>
      <c r="C735" s="131"/>
      <c r="D735" s="127" t="str">
        <f t="shared" si="22"/>
        <v xml:space="preserve"> </v>
      </c>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row>
    <row r="736" spans="1:33" ht="14.25" customHeight="1">
      <c r="A736" s="64"/>
      <c r="B736" s="64"/>
      <c r="C736" s="131"/>
      <c r="D736" s="127" t="str">
        <f t="shared" si="22"/>
        <v xml:space="preserve"> </v>
      </c>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row>
    <row r="737" spans="1:33" ht="14.25" customHeight="1">
      <c r="A737" s="64"/>
      <c r="B737" s="64"/>
      <c r="C737" s="131"/>
      <c r="D737" s="127" t="str">
        <f t="shared" si="22"/>
        <v xml:space="preserve"> </v>
      </c>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row>
    <row r="738" spans="1:33" ht="14.25" customHeight="1">
      <c r="A738" s="64"/>
      <c r="B738" s="64"/>
      <c r="C738" s="131"/>
      <c r="D738" s="127" t="str">
        <f t="shared" si="22"/>
        <v xml:space="preserve"> </v>
      </c>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row>
    <row r="739" spans="1:33" ht="14.25" customHeight="1">
      <c r="A739" s="64"/>
      <c r="B739" s="64"/>
      <c r="C739" s="131"/>
      <c r="D739" s="127" t="str">
        <f t="shared" si="22"/>
        <v xml:space="preserve"> </v>
      </c>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row>
    <row r="740" spans="1:33" ht="14.25" customHeight="1">
      <c r="A740" s="64"/>
      <c r="B740" s="64"/>
      <c r="C740" s="131"/>
      <c r="D740" s="127" t="str">
        <f t="shared" si="22"/>
        <v xml:space="preserve"> </v>
      </c>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row>
    <row r="741" spans="1:33" ht="14.25" customHeight="1">
      <c r="A741" s="64"/>
      <c r="B741" s="64"/>
      <c r="C741" s="131"/>
      <c r="D741" s="127" t="str">
        <f t="shared" si="22"/>
        <v xml:space="preserve"> </v>
      </c>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row>
    <row r="742" spans="1:33" ht="14.25" customHeight="1">
      <c r="A742" s="64"/>
      <c r="B742" s="64"/>
      <c r="C742" s="131"/>
      <c r="D742" s="127" t="str">
        <f t="shared" si="22"/>
        <v xml:space="preserve"> </v>
      </c>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row>
    <row r="743" spans="1:33" ht="14.25" customHeight="1">
      <c r="A743" s="64"/>
      <c r="B743" s="64"/>
      <c r="C743" s="131"/>
      <c r="D743" s="127" t="str">
        <f t="shared" si="22"/>
        <v xml:space="preserve"> </v>
      </c>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row>
    <row r="744" spans="1:33" ht="14.25" customHeight="1">
      <c r="A744" s="64"/>
      <c r="B744" s="64"/>
      <c r="C744" s="131"/>
      <c r="D744" s="127" t="str">
        <f t="shared" si="22"/>
        <v xml:space="preserve"> </v>
      </c>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row>
    <row r="745" spans="1:33" ht="14.25" customHeight="1">
      <c r="A745" s="64"/>
      <c r="B745" s="64"/>
      <c r="C745" s="131"/>
      <c r="D745" s="127" t="str">
        <f t="shared" si="22"/>
        <v xml:space="preserve"> </v>
      </c>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row>
    <row r="746" spans="1:33" ht="14.25" customHeight="1">
      <c r="A746" s="64"/>
      <c r="B746" s="64"/>
      <c r="C746" s="131"/>
      <c r="D746" s="127" t="str">
        <f t="shared" si="22"/>
        <v xml:space="preserve"> </v>
      </c>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row>
    <row r="747" spans="1:33" ht="14.25" customHeight="1">
      <c r="A747" s="64"/>
      <c r="B747" s="64"/>
      <c r="C747" s="131"/>
      <c r="D747" s="127" t="str">
        <f t="shared" si="22"/>
        <v xml:space="preserve"> </v>
      </c>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row>
    <row r="748" spans="1:33" ht="14.25" customHeight="1">
      <c r="A748" s="64"/>
      <c r="B748" s="64"/>
      <c r="C748" s="131"/>
      <c r="D748" s="127" t="str">
        <f t="shared" si="22"/>
        <v xml:space="preserve"> </v>
      </c>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row>
    <row r="749" spans="1:33" ht="14.25" customHeight="1">
      <c r="A749" s="64"/>
      <c r="B749" s="64"/>
      <c r="C749" s="131"/>
      <c r="D749" s="127" t="str">
        <f t="shared" si="22"/>
        <v xml:space="preserve"> </v>
      </c>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row>
    <row r="750" spans="1:33" ht="14.25" customHeight="1">
      <c r="A750" s="64"/>
      <c r="B750" s="64"/>
      <c r="C750" s="131"/>
      <c r="D750" s="127" t="str">
        <f t="shared" si="22"/>
        <v xml:space="preserve"> </v>
      </c>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row>
    <row r="751" spans="1:33" ht="14.25" customHeight="1">
      <c r="A751" s="64"/>
      <c r="B751" s="64"/>
      <c r="C751" s="131"/>
      <c r="D751" s="127" t="str">
        <f t="shared" si="22"/>
        <v xml:space="preserve"> </v>
      </c>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row>
    <row r="752" spans="1:33" ht="14.25" customHeight="1">
      <c r="A752" s="64"/>
      <c r="B752" s="64"/>
      <c r="C752" s="131"/>
      <c r="D752" s="127" t="str">
        <f t="shared" si="22"/>
        <v xml:space="preserve"> </v>
      </c>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row>
    <row r="753" spans="1:33" ht="14.25" customHeight="1">
      <c r="A753" s="64"/>
      <c r="B753" s="64"/>
      <c r="C753" s="131"/>
      <c r="D753" s="127" t="str">
        <f t="shared" si="22"/>
        <v xml:space="preserve"> </v>
      </c>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row>
    <row r="754" spans="1:33" ht="14.25" customHeight="1">
      <c r="A754" s="64"/>
      <c r="B754" s="64"/>
      <c r="C754" s="131"/>
      <c r="D754" s="127" t="str">
        <f t="shared" si="22"/>
        <v xml:space="preserve"> </v>
      </c>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row>
    <row r="755" spans="1:33" ht="14.25" customHeight="1">
      <c r="A755" s="64"/>
      <c r="B755" s="64"/>
      <c r="C755" s="131"/>
      <c r="D755" s="127" t="str">
        <f t="shared" si="22"/>
        <v xml:space="preserve"> </v>
      </c>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row>
    <row r="756" spans="1:33" ht="14.25" customHeight="1">
      <c r="A756" s="64"/>
      <c r="B756" s="64"/>
      <c r="C756" s="131"/>
      <c r="D756" s="127" t="str">
        <f t="shared" si="22"/>
        <v xml:space="preserve"> </v>
      </c>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row>
    <row r="757" spans="1:33" ht="14.25" customHeight="1">
      <c r="A757" s="64"/>
      <c r="B757" s="64"/>
      <c r="C757" s="131"/>
      <c r="D757" s="127" t="str">
        <f t="shared" si="22"/>
        <v xml:space="preserve"> </v>
      </c>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row>
    <row r="758" spans="1:33" ht="14.25" customHeight="1">
      <c r="A758" s="64"/>
      <c r="B758" s="64"/>
      <c r="C758" s="131"/>
      <c r="D758" s="127" t="str">
        <f t="shared" si="22"/>
        <v xml:space="preserve"> </v>
      </c>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row>
    <row r="759" spans="1:33" ht="14.25" customHeight="1">
      <c r="A759" s="64"/>
      <c r="B759" s="64"/>
      <c r="C759" s="131"/>
      <c r="D759" s="127" t="str">
        <f t="shared" si="22"/>
        <v xml:space="preserve"> </v>
      </c>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row>
    <row r="760" spans="1:33" ht="14.25" customHeight="1">
      <c r="A760" s="64"/>
      <c r="B760" s="64"/>
      <c r="C760" s="131"/>
      <c r="D760" s="127" t="str">
        <f t="shared" si="22"/>
        <v xml:space="preserve"> </v>
      </c>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row>
    <row r="761" spans="1:33" ht="14.25" customHeight="1">
      <c r="A761" s="64"/>
      <c r="B761" s="64"/>
      <c r="C761" s="131"/>
      <c r="D761" s="127" t="str">
        <f t="shared" si="22"/>
        <v xml:space="preserve"> </v>
      </c>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row>
    <row r="762" spans="1:33" ht="14.25" customHeight="1">
      <c r="A762" s="64"/>
      <c r="B762" s="64"/>
      <c r="C762" s="131"/>
      <c r="D762" s="127" t="str">
        <f t="shared" si="22"/>
        <v xml:space="preserve"> </v>
      </c>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row>
    <row r="763" spans="1:33" ht="14.25" customHeight="1">
      <c r="A763" s="64"/>
      <c r="B763" s="64"/>
      <c r="C763" s="131"/>
      <c r="D763" s="127" t="str">
        <f t="shared" si="22"/>
        <v xml:space="preserve"> </v>
      </c>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row>
    <row r="764" spans="1:33" ht="14.25" customHeight="1">
      <c r="A764" s="64"/>
      <c r="B764" s="64"/>
      <c r="C764" s="131"/>
      <c r="D764" s="127" t="str">
        <f t="shared" si="22"/>
        <v xml:space="preserve"> </v>
      </c>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row>
    <row r="765" spans="1:33" ht="14.25" customHeight="1">
      <c r="A765" s="64"/>
      <c r="B765" s="64"/>
      <c r="C765" s="131"/>
      <c r="D765" s="127" t="str">
        <f t="shared" si="22"/>
        <v xml:space="preserve"> </v>
      </c>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row>
    <row r="766" spans="1:33" ht="14.25" customHeight="1">
      <c r="A766" s="64"/>
      <c r="B766" s="64"/>
      <c r="C766" s="131"/>
      <c r="D766" s="127" t="str">
        <f t="shared" si="22"/>
        <v xml:space="preserve"> </v>
      </c>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row>
    <row r="767" spans="1:33" ht="14.25" customHeight="1">
      <c r="A767" s="64"/>
      <c r="B767" s="64"/>
      <c r="C767" s="131"/>
      <c r="D767" s="127" t="str">
        <f t="shared" si="22"/>
        <v xml:space="preserve"> </v>
      </c>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row>
    <row r="768" spans="1:33" ht="14.25" customHeight="1">
      <c r="A768" s="64"/>
      <c r="B768" s="64"/>
      <c r="C768" s="131"/>
      <c r="D768" s="127" t="str">
        <f t="shared" si="22"/>
        <v xml:space="preserve"> </v>
      </c>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row>
    <row r="769" spans="1:33" ht="14.25" customHeight="1">
      <c r="A769" s="64"/>
      <c r="B769" s="64"/>
      <c r="C769" s="131"/>
      <c r="D769" s="127" t="str">
        <f t="shared" si="22"/>
        <v xml:space="preserve"> </v>
      </c>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row>
    <row r="770" spans="1:33" ht="14.25" customHeight="1">
      <c r="A770" s="64"/>
      <c r="B770" s="64"/>
      <c r="C770" s="131"/>
      <c r="D770" s="127" t="str">
        <f t="shared" si="22"/>
        <v xml:space="preserve"> </v>
      </c>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row>
    <row r="771" spans="1:33" ht="14.25" customHeight="1">
      <c r="A771" s="64"/>
      <c r="B771" s="64"/>
      <c r="C771" s="131"/>
      <c r="D771" s="127" t="str">
        <f t="shared" si="22"/>
        <v xml:space="preserve"> </v>
      </c>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row>
    <row r="772" spans="1:33" ht="14.25" customHeight="1">
      <c r="A772" s="64"/>
      <c r="B772" s="64"/>
      <c r="C772" s="131"/>
      <c r="D772" s="127" t="str">
        <f t="shared" si="22"/>
        <v xml:space="preserve"> </v>
      </c>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row>
    <row r="773" spans="1:33" ht="14.25" customHeight="1">
      <c r="A773" s="64"/>
      <c r="B773" s="64"/>
      <c r="C773" s="131"/>
      <c r="D773" s="127" t="str">
        <f t="shared" si="22"/>
        <v xml:space="preserve"> </v>
      </c>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row>
    <row r="774" spans="1:33" ht="14.25" customHeight="1">
      <c r="A774" s="64"/>
      <c r="B774" s="64"/>
      <c r="C774" s="131"/>
      <c r="D774" s="127" t="str">
        <f t="shared" si="22"/>
        <v xml:space="preserve"> </v>
      </c>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row>
    <row r="775" spans="1:33" ht="14.25" customHeight="1">
      <c r="A775" s="64"/>
      <c r="B775" s="64"/>
      <c r="C775" s="131"/>
      <c r="D775" s="127" t="str">
        <f t="shared" si="22"/>
        <v xml:space="preserve"> </v>
      </c>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row>
    <row r="776" spans="1:33" ht="14.25" customHeight="1">
      <c r="A776" s="64"/>
      <c r="B776" s="64"/>
      <c r="C776" s="131"/>
      <c r="D776" s="127" t="str">
        <f t="shared" si="22"/>
        <v xml:space="preserve"> </v>
      </c>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row>
    <row r="777" spans="1:33" ht="14.25" customHeight="1">
      <c r="A777" s="64"/>
      <c r="B777" s="64"/>
      <c r="C777" s="131"/>
      <c r="D777" s="127" t="str">
        <f t="shared" si="22"/>
        <v xml:space="preserve"> </v>
      </c>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row>
    <row r="778" spans="1:33" ht="14.25" customHeight="1">
      <c r="A778" s="64"/>
      <c r="B778" s="64"/>
      <c r="C778" s="131"/>
      <c r="D778" s="127" t="str">
        <f t="shared" si="22"/>
        <v xml:space="preserve"> </v>
      </c>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row>
    <row r="779" spans="1:33" ht="14.25" customHeight="1">
      <c r="A779" s="64"/>
      <c r="B779" s="64"/>
      <c r="C779" s="131"/>
      <c r="D779" s="127" t="str">
        <f t="shared" si="22"/>
        <v xml:space="preserve"> </v>
      </c>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row>
    <row r="780" spans="1:33" ht="14.25" customHeight="1">
      <c r="A780" s="64"/>
      <c r="B780" s="64"/>
      <c r="C780" s="131"/>
      <c r="D780" s="127" t="str">
        <f t="shared" si="22"/>
        <v xml:space="preserve"> </v>
      </c>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row>
    <row r="781" spans="1:33" ht="14.25" customHeight="1">
      <c r="A781" s="64"/>
      <c r="B781" s="64"/>
      <c r="C781" s="131"/>
      <c r="D781" s="127" t="str">
        <f t="shared" si="22"/>
        <v xml:space="preserve"> </v>
      </c>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row>
    <row r="782" spans="1:33" ht="14.25" customHeight="1">
      <c r="A782" s="64"/>
      <c r="B782" s="64"/>
      <c r="C782" s="131"/>
      <c r="D782" s="127" t="str">
        <f t="shared" si="22"/>
        <v xml:space="preserve"> </v>
      </c>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row>
    <row r="783" spans="1:33" ht="14.25" customHeight="1">
      <c r="A783" s="64"/>
      <c r="B783" s="64"/>
      <c r="C783" s="131"/>
      <c r="D783" s="127" t="str">
        <f t="shared" si="22"/>
        <v xml:space="preserve"> </v>
      </c>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row>
    <row r="784" spans="1:33" ht="14.25" customHeight="1">
      <c r="A784" s="64"/>
      <c r="B784" s="64"/>
      <c r="C784" s="131"/>
      <c r="D784" s="127" t="str">
        <f t="shared" ref="D784:D1000" si="23">IF(ISBLANK(C784),A784&amp;" "&amp;B784,C784&amp;" "&amp;A784&amp;" "&amp;B784)</f>
        <v xml:space="preserve"> </v>
      </c>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row>
    <row r="785" spans="1:33" ht="14.25" customHeight="1">
      <c r="A785" s="64"/>
      <c r="B785" s="64"/>
      <c r="C785" s="131"/>
      <c r="D785" s="127" t="str">
        <f t="shared" si="23"/>
        <v xml:space="preserve"> </v>
      </c>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row>
    <row r="786" spans="1:33" ht="14.25" customHeight="1">
      <c r="A786" s="64"/>
      <c r="B786" s="64"/>
      <c r="C786" s="131"/>
      <c r="D786" s="127" t="str">
        <f t="shared" si="23"/>
        <v xml:space="preserve"> </v>
      </c>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row>
    <row r="787" spans="1:33" ht="14.25" customHeight="1">
      <c r="A787" s="64"/>
      <c r="B787" s="64"/>
      <c r="C787" s="131"/>
      <c r="D787" s="127" t="str">
        <f t="shared" si="23"/>
        <v xml:space="preserve"> </v>
      </c>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row>
    <row r="788" spans="1:33" ht="14.25" customHeight="1">
      <c r="A788" s="64"/>
      <c r="B788" s="64"/>
      <c r="C788" s="131"/>
      <c r="D788" s="127" t="str">
        <f t="shared" si="23"/>
        <v xml:space="preserve"> </v>
      </c>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row>
    <row r="789" spans="1:33" ht="14.25" customHeight="1">
      <c r="A789" s="64"/>
      <c r="B789" s="64"/>
      <c r="C789" s="131"/>
      <c r="D789" s="127" t="str">
        <f t="shared" si="23"/>
        <v xml:space="preserve"> </v>
      </c>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row>
    <row r="790" spans="1:33" ht="14.25" customHeight="1">
      <c r="A790" s="64"/>
      <c r="B790" s="64"/>
      <c r="C790" s="131"/>
      <c r="D790" s="127" t="str">
        <f t="shared" si="23"/>
        <v xml:space="preserve"> </v>
      </c>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row>
    <row r="791" spans="1:33" ht="14.25" customHeight="1">
      <c r="A791" s="64"/>
      <c r="B791" s="64"/>
      <c r="C791" s="131"/>
      <c r="D791" s="127" t="str">
        <f t="shared" si="23"/>
        <v xml:space="preserve"> </v>
      </c>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row>
    <row r="792" spans="1:33" ht="14.25" customHeight="1">
      <c r="A792" s="64"/>
      <c r="B792" s="64"/>
      <c r="C792" s="131"/>
      <c r="D792" s="127" t="str">
        <f t="shared" si="23"/>
        <v xml:space="preserve"> </v>
      </c>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row>
    <row r="793" spans="1:33" ht="14.25" customHeight="1">
      <c r="A793" s="64"/>
      <c r="B793" s="64"/>
      <c r="C793" s="131"/>
      <c r="D793" s="127" t="str">
        <f t="shared" si="23"/>
        <v xml:space="preserve"> </v>
      </c>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row>
    <row r="794" spans="1:33" ht="14.25" customHeight="1">
      <c r="A794" s="64"/>
      <c r="B794" s="64"/>
      <c r="C794" s="131"/>
      <c r="D794" s="127" t="str">
        <f t="shared" si="23"/>
        <v xml:space="preserve"> </v>
      </c>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row>
    <row r="795" spans="1:33" ht="14.25" customHeight="1">
      <c r="A795" s="64"/>
      <c r="B795" s="64"/>
      <c r="C795" s="131"/>
      <c r="D795" s="127" t="str">
        <f t="shared" si="23"/>
        <v xml:space="preserve"> </v>
      </c>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row>
    <row r="796" spans="1:33" ht="14.25" customHeight="1">
      <c r="A796" s="64"/>
      <c r="B796" s="64"/>
      <c r="C796" s="131"/>
      <c r="D796" s="127" t="str">
        <f t="shared" si="23"/>
        <v xml:space="preserve"> </v>
      </c>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row>
    <row r="797" spans="1:33" ht="14.25" customHeight="1">
      <c r="A797" s="64"/>
      <c r="B797" s="64"/>
      <c r="C797" s="131"/>
      <c r="D797" s="127" t="str">
        <f t="shared" si="23"/>
        <v xml:space="preserve"> </v>
      </c>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row>
    <row r="798" spans="1:33" ht="14.25" customHeight="1">
      <c r="A798" s="64"/>
      <c r="B798" s="64"/>
      <c r="C798" s="131"/>
      <c r="D798" s="127" t="str">
        <f t="shared" si="23"/>
        <v xml:space="preserve"> </v>
      </c>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row>
    <row r="799" spans="1:33" ht="14.25" customHeight="1">
      <c r="A799" s="64"/>
      <c r="B799" s="64"/>
      <c r="C799" s="131"/>
      <c r="D799" s="127" t="str">
        <f t="shared" si="23"/>
        <v xml:space="preserve"> </v>
      </c>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row>
    <row r="800" spans="1:33" ht="14.25" customHeight="1">
      <c r="A800" s="64"/>
      <c r="B800" s="64"/>
      <c r="C800" s="131"/>
      <c r="D800" s="127" t="str">
        <f t="shared" si="23"/>
        <v xml:space="preserve"> </v>
      </c>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row>
    <row r="801" spans="1:33" ht="14.25" customHeight="1">
      <c r="A801" s="64"/>
      <c r="B801" s="64"/>
      <c r="C801" s="131"/>
      <c r="D801" s="127" t="str">
        <f t="shared" si="23"/>
        <v xml:space="preserve"> </v>
      </c>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row>
    <row r="802" spans="1:33" ht="14.25" customHeight="1">
      <c r="A802" s="64"/>
      <c r="B802" s="64"/>
      <c r="C802" s="131"/>
      <c r="D802" s="127" t="str">
        <f t="shared" si="23"/>
        <v xml:space="preserve"> </v>
      </c>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row>
    <row r="803" spans="1:33" ht="14.25" customHeight="1">
      <c r="A803" s="64"/>
      <c r="B803" s="64"/>
      <c r="C803" s="131"/>
      <c r="D803" s="127" t="str">
        <f t="shared" si="23"/>
        <v xml:space="preserve"> </v>
      </c>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row>
    <row r="804" spans="1:33" ht="14.25" customHeight="1">
      <c r="A804" s="64"/>
      <c r="B804" s="64"/>
      <c r="C804" s="131"/>
      <c r="D804" s="127" t="str">
        <f t="shared" si="23"/>
        <v xml:space="preserve"> </v>
      </c>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row>
    <row r="805" spans="1:33" ht="14.25" customHeight="1">
      <c r="A805" s="64"/>
      <c r="B805" s="64"/>
      <c r="C805" s="131"/>
      <c r="D805" s="127" t="str">
        <f t="shared" si="23"/>
        <v xml:space="preserve"> </v>
      </c>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row>
    <row r="806" spans="1:33" ht="14.25" customHeight="1">
      <c r="A806" s="64"/>
      <c r="B806" s="64"/>
      <c r="C806" s="131"/>
      <c r="D806" s="127" t="str">
        <f t="shared" si="23"/>
        <v xml:space="preserve"> </v>
      </c>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row>
    <row r="807" spans="1:33" ht="14.25" customHeight="1">
      <c r="A807" s="64"/>
      <c r="B807" s="64"/>
      <c r="C807" s="131"/>
      <c r="D807" s="127" t="str">
        <f t="shared" si="23"/>
        <v xml:space="preserve"> </v>
      </c>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row>
    <row r="808" spans="1:33" ht="14.25" customHeight="1">
      <c r="A808" s="64"/>
      <c r="B808" s="64"/>
      <c r="C808" s="131"/>
      <c r="D808" s="127" t="str">
        <f t="shared" si="23"/>
        <v xml:space="preserve"> </v>
      </c>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row>
    <row r="809" spans="1:33" ht="14.25" customHeight="1">
      <c r="A809" s="64"/>
      <c r="B809" s="64"/>
      <c r="C809" s="131"/>
      <c r="D809" s="127" t="str">
        <f t="shared" si="23"/>
        <v xml:space="preserve"> </v>
      </c>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row>
    <row r="810" spans="1:33" ht="14.25" customHeight="1">
      <c r="A810" s="64"/>
      <c r="B810" s="64"/>
      <c r="C810" s="131"/>
      <c r="D810" s="127" t="str">
        <f t="shared" si="23"/>
        <v xml:space="preserve"> </v>
      </c>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row>
    <row r="811" spans="1:33" ht="14.25" customHeight="1">
      <c r="A811" s="64"/>
      <c r="B811" s="64"/>
      <c r="C811" s="131"/>
      <c r="D811" s="127" t="str">
        <f t="shared" si="23"/>
        <v xml:space="preserve"> </v>
      </c>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row>
    <row r="812" spans="1:33" ht="14.25" customHeight="1">
      <c r="A812" s="64"/>
      <c r="B812" s="64"/>
      <c r="C812" s="131"/>
      <c r="D812" s="127" t="str">
        <f t="shared" si="23"/>
        <v xml:space="preserve"> </v>
      </c>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row>
    <row r="813" spans="1:33" ht="14.25" customHeight="1">
      <c r="A813" s="64"/>
      <c r="B813" s="64"/>
      <c r="C813" s="131"/>
      <c r="D813" s="127" t="str">
        <f t="shared" si="23"/>
        <v xml:space="preserve"> </v>
      </c>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row>
    <row r="814" spans="1:33" ht="14.25" customHeight="1">
      <c r="A814" s="64"/>
      <c r="B814" s="64"/>
      <c r="C814" s="131"/>
      <c r="D814" s="127" t="str">
        <f t="shared" si="23"/>
        <v xml:space="preserve"> </v>
      </c>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row>
    <row r="815" spans="1:33" ht="14.25" customHeight="1">
      <c r="A815" s="64"/>
      <c r="B815" s="64"/>
      <c r="C815" s="131"/>
      <c r="D815" s="127" t="str">
        <f t="shared" si="23"/>
        <v xml:space="preserve"> </v>
      </c>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row>
    <row r="816" spans="1:33" ht="14.25" customHeight="1">
      <c r="A816" s="64"/>
      <c r="B816" s="64"/>
      <c r="C816" s="131"/>
      <c r="D816" s="127" t="str">
        <f t="shared" si="23"/>
        <v xml:space="preserve"> </v>
      </c>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row>
    <row r="817" spans="1:33" ht="14.25" customHeight="1">
      <c r="A817" s="64"/>
      <c r="B817" s="64"/>
      <c r="C817" s="131"/>
      <c r="D817" s="127" t="str">
        <f t="shared" si="23"/>
        <v xml:space="preserve"> </v>
      </c>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row>
    <row r="818" spans="1:33" ht="14.25" customHeight="1">
      <c r="A818" s="64"/>
      <c r="B818" s="64"/>
      <c r="C818" s="131"/>
      <c r="D818" s="127" t="str">
        <f t="shared" si="23"/>
        <v xml:space="preserve"> </v>
      </c>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row>
    <row r="819" spans="1:33" ht="14.25" customHeight="1">
      <c r="A819" s="64"/>
      <c r="B819" s="64"/>
      <c r="C819" s="131"/>
      <c r="D819" s="127" t="str">
        <f t="shared" si="23"/>
        <v xml:space="preserve"> </v>
      </c>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row>
    <row r="820" spans="1:33" ht="14.25" customHeight="1">
      <c r="A820" s="64"/>
      <c r="B820" s="64"/>
      <c r="C820" s="131"/>
      <c r="D820" s="127" t="str">
        <f t="shared" si="23"/>
        <v xml:space="preserve"> </v>
      </c>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row>
    <row r="821" spans="1:33" ht="14.25" customHeight="1">
      <c r="A821" s="64"/>
      <c r="B821" s="64"/>
      <c r="C821" s="131"/>
      <c r="D821" s="127" t="str">
        <f t="shared" si="23"/>
        <v xml:space="preserve"> </v>
      </c>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row>
    <row r="822" spans="1:33" ht="14.25" customHeight="1">
      <c r="A822" s="64"/>
      <c r="B822" s="64"/>
      <c r="C822" s="131"/>
      <c r="D822" s="127" t="str">
        <f t="shared" si="23"/>
        <v xml:space="preserve"> </v>
      </c>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row>
    <row r="823" spans="1:33" ht="14.25" customHeight="1">
      <c r="A823" s="64"/>
      <c r="B823" s="64"/>
      <c r="C823" s="131"/>
      <c r="D823" s="127" t="str">
        <f t="shared" si="23"/>
        <v xml:space="preserve"> </v>
      </c>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row>
    <row r="824" spans="1:33" ht="14.25" customHeight="1">
      <c r="A824" s="64"/>
      <c r="B824" s="64"/>
      <c r="C824" s="131"/>
      <c r="D824" s="127" t="str">
        <f t="shared" si="23"/>
        <v xml:space="preserve"> </v>
      </c>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row>
    <row r="825" spans="1:33" ht="14.25" customHeight="1">
      <c r="A825" s="64"/>
      <c r="B825" s="64"/>
      <c r="C825" s="131"/>
      <c r="D825" s="127" t="str">
        <f t="shared" si="23"/>
        <v xml:space="preserve"> </v>
      </c>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row>
    <row r="826" spans="1:33" ht="14.25" customHeight="1">
      <c r="A826" s="64"/>
      <c r="B826" s="64"/>
      <c r="C826" s="131"/>
      <c r="D826" s="127" t="str">
        <f t="shared" si="23"/>
        <v xml:space="preserve"> </v>
      </c>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row>
    <row r="827" spans="1:33" ht="14.25" customHeight="1">
      <c r="A827" s="64"/>
      <c r="B827" s="64"/>
      <c r="C827" s="131"/>
      <c r="D827" s="127" t="str">
        <f t="shared" si="23"/>
        <v xml:space="preserve"> </v>
      </c>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row>
    <row r="828" spans="1:33" ht="14.25" customHeight="1">
      <c r="A828" s="64"/>
      <c r="B828" s="64"/>
      <c r="C828" s="131"/>
      <c r="D828" s="127" t="str">
        <f t="shared" si="23"/>
        <v xml:space="preserve"> </v>
      </c>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row>
    <row r="829" spans="1:33" ht="14.25" customHeight="1">
      <c r="A829" s="64"/>
      <c r="B829" s="64"/>
      <c r="C829" s="131"/>
      <c r="D829" s="127" t="str">
        <f t="shared" si="23"/>
        <v xml:space="preserve"> </v>
      </c>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row>
    <row r="830" spans="1:33" ht="14.25" customHeight="1">
      <c r="A830" s="64"/>
      <c r="B830" s="64"/>
      <c r="C830" s="131"/>
      <c r="D830" s="127" t="str">
        <f t="shared" si="23"/>
        <v xml:space="preserve"> </v>
      </c>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row>
    <row r="831" spans="1:33" ht="14.25" customHeight="1">
      <c r="A831" s="64"/>
      <c r="B831" s="64"/>
      <c r="C831" s="131"/>
      <c r="D831" s="127" t="str">
        <f t="shared" si="23"/>
        <v xml:space="preserve"> </v>
      </c>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row>
    <row r="832" spans="1:33" ht="14.25" customHeight="1">
      <c r="A832" s="64"/>
      <c r="B832" s="64"/>
      <c r="C832" s="131"/>
      <c r="D832" s="127" t="str">
        <f t="shared" si="23"/>
        <v xml:space="preserve"> </v>
      </c>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row>
    <row r="833" spans="1:33" ht="14.25" customHeight="1">
      <c r="A833" s="64"/>
      <c r="B833" s="64"/>
      <c r="C833" s="131"/>
      <c r="D833" s="127" t="str">
        <f t="shared" si="23"/>
        <v xml:space="preserve"> </v>
      </c>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row>
    <row r="834" spans="1:33" ht="14.25" customHeight="1">
      <c r="A834" s="64"/>
      <c r="B834" s="64"/>
      <c r="C834" s="131"/>
      <c r="D834" s="127" t="str">
        <f t="shared" si="23"/>
        <v xml:space="preserve"> </v>
      </c>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row>
    <row r="835" spans="1:33" ht="14.25" customHeight="1">
      <c r="A835" s="64"/>
      <c r="B835" s="64"/>
      <c r="C835" s="131"/>
      <c r="D835" s="127" t="str">
        <f t="shared" si="23"/>
        <v xml:space="preserve"> </v>
      </c>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row>
    <row r="836" spans="1:33" ht="14.25" customHeight="1">
      <c r="A836" s="64"/>
      <c r="B836" s="64"/>
      <c r="C836" s="131"/>
      <c r="D836" s="127" t="str">
        <f t="shared" si="23"/>
        <v xml:space="preserve"> </v>
      </c>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row>
    <row r="837" spans="1:33" ht="14.25" customHeight="1">
      <c r="A837" s="64"/>
      <c r="B837" s="64"/>
      <c r="C837" s="131"/>
      <c r="D837" s="127" t="str">
        <f t="shared" si="23"/>
        <v xml:space="preserve"> </v>
      </c>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row>
    <row r="838" spans="1:33" ht="14.25" customHeight="1">
      <c r="A838" s="64"/>
      <c r="B838" s="64"/>
      <c r="C838" s="131"/>
      <c r="D838" s="127" t="str">
        <f t="shared" si="23"/>
        <v xml:space="preserve"> </v>
      </c>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row>
    <row r="839" spans="1:33" ht="14.25" customHeight="1">
      <c r="A839" s="64"/>
      <c r="B839" s="64"/>
      <c r="C839" s="131"/>
      <c r="D839" s="127" t="str">
        <f t="shared" si="23"/>
        <v xml:space="preserve"> </v>
      </c>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row>
    <row r="840" spans="1:33" ht="14.25" customHeight="1">
      <c r="A840" s="64"/>
      <c r="B840" s="64"/>
      <c r="C840" s="131"/>
      <c r="D840" s="127" t="str">
        <f t="shared" si="23"/>
        <v xml:space="preserve"> </v>
      </c>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row>
    <row r="841" spans="1:33" ht="14.25" customHeight="1">
      <c r="A841" s="64"/>
      <c r="B841" s="64"/>
      <c r="C841" s="131"/>
      <c r="D841" s="127" t="str">
        <f t="shared" si="23"/>
        <v xml:space="preserve"> </v>
      </c>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row>
    <row r="842" spans="1:33" ht="14.25" customHeight="1">
      <c r="A842" s="64"/>
      <c r="B842" s="64"/>
      <c r="C842" s="131"/>
      <c r="D842" s="127" t="str">
        <f t="shared" si="23"/>
        <v xml:space="preserve"> </v>
      </c>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row>
    <row r="843" spans="1:33" ht="14.25" customHeight="1">
      <c r="A843" s="64"/>
      <c r="B843" s="64"/>
      <c r="C843" s="131"/>
      <c r="D843" s="127" t="str">
        <f t="shared" si="23"/>
        <v xml:space="preserve"> </v>
      </c>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row>
    <row r="844" spans="1:33" ht="14.25" customHeight="1">
      <c r="A844" s="64"/>
      <c r="B844" s="64"/>
      <c r="C844" s="131"/>
      <c r="D844" s="127" t="str">
        <f t="shared" si="23"/>
        <v xml:space="preserve"> </v>
      </c>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row>
    <row r="845" spans="1:33" ht="14.25" customHeight="1">
      <c r="A845" s="64"/>
      <c r="B845" s="64"/>
      <c r="C845" s="131"/>
      <c r="D845" s="127" t="str">
        <f t="shared" si="23"/>
        <v xml:space="preserve"> </v>
      </c>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row>
    <row r="846" spans="1:33" ht="14.25" customHeight="1">
      <c r="A846" s="64"/>
      <c r="B846" s="64"/>
      <c r="C846" s="131"/>
      <c r="D846" s="127" t="str">
        <f t="shared" si="23"/>
        <v xml:space="preserve"> </v>
      </c>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row>
    <row r="847" spans="1:33" ht="14.25" customHeight="1">
      <c r="A847" s="64"/>
      <c r="B847" s="64"/>
      <c r="C847" s="131"/>
      <c r="D847" s="127" t="str">
        <f t="shared" si="23"/>
        <v xml:space="preserve"> </v>
      </c>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row>
    <row r="848" spans="1:33" ht="14.25" customHeight="1">
      <c r="A848" s="64"/>
      <c r="B848" s="64"/>
      <c r="C848" s="131"/>
      <c r="D848" s="127" t="str">
        <f t="shared" si="23"/>
        <v xml:space="preserve"> </v>
      </c>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row>
    <row r="849" spans="1:33" ht="14.25" customHeight="1">
      <c r="A849" s="64"/>
      <c r="B849" s="64"/>
      <c r="C849" s="131"/>
      <c r="D849" s="127" t="str">
        <f t="shared" si="23"/>
        <v xml:space="preserve"> </v>
      </c>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row>
    <row r="850" spans="1:33" ht="14.25" customHeight="1">
      <c r="A850" s="64"/>
      <c r="B850" s="64"/>
      <c r="C850" s="131"/>
      <c r="D850" s="127" t="str">
        <f t="shared" si="23"/>
        <v xml:space="preserve"> </v>
      </c>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row>
    <row r="851" spans="1:33" ht="14.25" customHeight="1">
      <c r="A851" s="64"/>
      <c r="B851" s="64"/>
      <c r="C851" s="131"/>
      <c r="D851" s="127" t="str">
        <f t="shared" si="23"/>
        <v xml:space="preserve"> </v>
      </c>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row>
    <row r="852" spans="1:33" ht="14.25" customHeight="1">
      <c r="A852" s="64"/>
      <c r="B852" s="64"/>
      <c r="C852" s="131"/>
      <c r="D852" s="127" t="str">
        <f t="shared" si="23"/>
        <v xml:space="preserve"> </v>
      </c>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row>
    <row r="853" spans="1:33" ht="14.25" customHeight="1">
      <c r="A853" s="64"/>
      <c r="B853" s="64"/>
      <c r="C853" s="131"/>
      <c r="D853" s="127" t="str">
        <f t="shared" si="23"/>
        <v xml:space="preserve"> </v>
      </c>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row>
    <row r="854" spans="1:33" ht="14.25" customHeight="1">
      <c r="A854" s="64"/>
      <c r="B854" s="64"/>
      <c r="C854" s="131"/>
      <c r="D854" s="127" t="str">
        <f t="shared" si="23"/>
        <v xml:space="preserve"> </v>
      </c>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row>
    <row r="855" spans="1:33" ht="14.25" customHeight="1">
      <c r="A855" s="64"/>
      <c r="B855" s="64"/>
      <c r="C855" s="131"/>
      <c r="D855" s="127" t="str">
        <f t="shared" si="23"/>
        <v xml:space="preserve"> </v>
      </c>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row>
    <row r="856" spans="1:33" ht="14.25" customHeight="1">
      <c r="A856" s="64"/>
      <c r="B856" s="64"/>
      <c r="C856" s="131"/>
      <c r="D856" s="127" t="str">
        <f t="shared" si="23"/>
        <v xml:space="preserve"> </v>
      </c>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row>
    <row r="857" spans="1:33" ht="14.25" customHeight="1">
      <c r="A857" s="64"/>
      <c r="B857" s="64"/>
      <c r="C857" s="131"/>
      <c r="D857" s="127" t="str">
        <f t="shared" si="23"/>
        <v xml:space="preserve"> </v>
      </c>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row>
    <row r="858" spans="1:33" ht="14.25" customHeight="1">
      <c r="A858" s="64"/>
      <c r="B858" s="64"/>
      <c r="C858" s="131"/>
      <c r="D858" s="127" t="str">
        <f t="shared" si="23"/>
        <v xml:space="preserve"> </v>
      </c>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row>
    <row r="859" spans="1:33" ht="14.25" customHeight="1">
      <c r="A859" s="64"/>
      <c r="B859" s="64"/>
      <c r="C859" s="131"/>
      <c r="D859" s="127" t="str">
        <f t="shared" si="23"/>
        <v xml:space="preserve"> </v>
      </c>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row>
    <row r="860" spans="1:33" ht="14.25" customHeight="1">
      <c r="A860" s="64"/>
      <c r="B860" s="64"/>
      <c r="C860" s="131"/>
      <c r="D860" s="127" t="str">
        <f t="shared" si="23"/>
        <v xml:space="preserve"> </v>
      </c>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row>
    <row r="861" spans="1:33" ht="14.25" customHeight="1">
      <c r="A861" s="64"/>
      <c r="B861" s="64"/>
      <c r="C861" s="131"/>
      <c r="D861" s="127" t="str">
        <f t="shared" si="23"/>
        <v xml:space="preserve"> </v>
      </c>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row>
    <row r="862" spans="1:33" ht="14.25" customHeight="1">
      <c r="A862" s="64"/>
      <c r="B862" s="64"/>
      <c r="C862" s="131"/>
      <c r="D862" s="127" t="str">
        <f t="shared" si="23"/>
        <v xml:space="preserve"> </v>
      </c>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row>
    <row r="863" spans="1:33" ht="14.25" customHeight="1">
      <c r="A863" s="64"/>
      <c r="B863" s="64"/>
      <c r="C863" s="131"/>
      <c r="D863" s="127" t="str">
        <f t="shared" si="23"/>
        <v xml:space="preserve"> </v>
      </c>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row>
    <row r="864" spans="1:33" ht="14.25" customHeight="1">
      <c r="A864" s="64"/>
      <c r="B864" s="64"/>
      <c r="C864" s="131"/>
      <c r="D864" s="127" t="str">
        <f t="shared" si="23"/>
        <v xml:space="preserve"> </v>
      </c>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row>
    <row r="865" spans="1:33" ht="14.25" customHeight="1">
      <c r="A865" s="64"/>
      <c r="B865" s="64"/>
      <c r="C865" s="131"/>
      <c r="D865" s="127" t="str">
        <f t="shared" si="23"/>
        <v xml:space="preserve"> </v>
      </c>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row>
    <row r="866" spans="1:33" ht="14.25" customHeight="1">
      <c r="A866" s="64"/>
      <c r="B866" s="64"/>
      <c r="C866" s="131"/>
      <c r="D866" s="127" t="str">
        <f t="shared" si="23"/>
        <v xml:space="preserve"> </v>
      </c>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row>
    <row r="867" spans="1:33" ht="14.25" customHeight="1">
      <c r="A867" s="64"/>
      <c r="B867" s="64"/>
      <c r="C867" s="131"/>
      <c r="D867" s="127" t="str">
        <f t="shared" si="23"/>
        <v xml:space="preserve"> </v>
      </c>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row>
    <row r="868" spans="1:33" ht="14.25" customHeight="1">
      <c r="A868" s="64"/>
      <c r="B868" s="64"/>
      <c r="C868" s="131"/>
      <c r="D868" s="127" t="str">
        <f t="shared" si="23"/>
        <v xml:space="preserve"> </v>
      </c>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row>
    <row r="869" spans="1:33" ht="14.25" customHeight="1">
      <c r="A869" s="64"/>
      <c r="B869" s="64"/>
      <c r="C869" s="131"/>
      <c r="D869" s="127" t="str">
        <f t="shared" si="23"/>
        <v xml:space="preserve"> </v>
      </c>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row>
    <row r="870" spans="1:33" ht="14.25" customHeight="1">
      <c r="A870" s="64"/>
      <c r="B870" s="64"/>
      <c r="C870" s="131"/>
      <c r="D870" s="127" t="str">
        <f t="shared" si="23"/>
        <v xml:space="preserve"> </v>
      </c>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row>
    <row r="871" spans="1:33" ht="14.25" customHeight="1">
      <c r="A871" s="64"/>
      <c r="B871" s="64"/>
      <c r="C871" s="131"/>
      <c r="D871" s="127" t="str">
        <f t="shared" si="23"/>
        <v xml:space="preserve"> </v>
      </c>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row>
    <row r="872" spans="1:33" ht="14.25" customHeight="1">
      <c r="A872" s="64"/>
      <c r="B872" s="64"/>
      <c r="C872" s="131"/>
      <c r="D872" s="127" t="str">
        <f t="shared" si="23"/>
        <v xml:space="preserve"> </v>
      </c>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row>
    <row r="873" spans="1:33" ht="14.25" customHeight="1">
      <c r="A873" s="64"/>
      <c r="B873" s="64"/>
      <c r="C873" s="131"/>
      <c r="D873" s="127" t="str">
        <f t="shared" si="23"/>
        <v xml:space="preserve"> </v>
      </c>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row>
    <row r="874" spans="1:33" ht="14.25" customHeight="1">
      <c r="A874" s="64"/>
      <c r="B874" s="64"/>
      <c r="C874" s="131"/>
      <c r="D874" s="127" t="str">
        <f t="shared" si="23"/>
        <v xml:space="preserve"> </v>
      </c>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row>
    <row r="875" spans="1:33" ht="14.25" customHeight="1">
      <c r="A875" s="64"/>
      <c r="B875" s="64"/>
      <c r="C875" s="131"/>
      <c r="D875" s="127" t="str">
        <f t="shared" si="23"/>
        <v xml:space="preserve"> </v>
      </c>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row>
    <row r="876" spans="1:33" ht="14.25" customHeight="1">
      <c r="A876" s="64"/>
      <c r="B876" s="64"/>
      <c r="C876" s="131"/>
      <c r="D876" s="127" t="str">
        <f t="shared" si="23"/>
        <v xml:space="preserve"> </v>
      </c>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row>
    <row r="877" spans="1:33" ht="14.25" customHeight="1">
      <c r="A877" s="64"/>
      <c r="B877" s="64"/>
      <c r="C877" s="131"/>
      <c r="D877" s="127" t="str">
        <f t="shared" si="23"/>
        <v xml:space="preserve"> </v>
      </c>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row>
    <row r="878" spans="1:33" ht="14.25" customHeight="1">
      <c r="A878" s="64"/>
      <c r="B878" s="64"/>
      <c r="C878" s="131"/>
      <c r="D878" s="127" t="str">
        <f t="shared" si="23"/>
        <v xml:space="preserve"> </v>
      </c>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row>
    <row r="879" spans="1:33" ht="14.25" customHeight="1">
      <c r="A879" s="64"/>
      <c r="B879" s="64"/>
      <c r="C879" s="131"/>
      <c r="D879" s="127" t="str">
        <f t="shared" si="23"/>
        <v xml:space="preserve"> </v>
      </c>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row>
    <row r="880" spans="1:33" ht="14.25" customHeight="1">
      <c r="A880" s="64"/>
      <c r="B880" s="64"/>
      <c r="C880" s="131"/>
      <c r="D880" s="127" t="str">
        <f t="shared" si="23"/>
        <v xml:space="preserve"> </v>
      </c>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row>
    <row r="881" spans="1:33" ht="14.25" customHeight="1">
      <c r="A881" s="64"/>
      <c r="B881" s="64"/>
      <c r="C881" s="131"/>
      <c r="D881" s="127" t="str">
        <f t="shared" si="23"/>
        <v xml:space="preserve"> </v>
      </c>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row>
    <row r="882" spans="1:33" ht="14.25" customHeight="1">
      <c r="A882" s="64"/>
      <c r="B882" s="64"/>
      <c r="C882" s="131"/>
      <c r="D882" s="127" t="str">
        <f t="shared" si="23"/>
        <v xml:space="preserve"> </v>
      </c>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row>
    <row r="883" spans="1:33" ht="14.25" customHeight="1">
      <c r="A883" s="64"/>
      <c r="B883" s="64"/>
      <c r="C883" s="131"/>
      <c r="D883" s="127" t="str">
        <f t="shared" si="23"/>
        <v xml:space="preserve"> </v>
      </c>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row>
    <row r="884" spans="1:33" ht="14.25" customHeight="1">
      <c r="A884" s="64"/>
      <c r="B884" s="64"/>
      <c r="C884" s="131"/>
      <c r="D884" s="127" t="str">
        <f t="shared" si="23"/>
        <v xml:space="preserve"> </v>
      </c>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row>
    <row r="885" spans="1:33" ht="14.25" customHeight="1">
      <c r="A885" s="64"/>
      <c r="B885" s="64"/>
      <c r="C885" s="131"/>
      <c r="D885" s="127" t="str">
        <f t="shared" si="23"/>
        <v xml:space="preserve"> </v>
      </c>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row>
    <row r="886" spans="1:33" ht="14.25" customHeight="1">
      <c r="A886" s="64"/>
      <c r="B886" s="64"/>
      <c r="C886" s="131"/>
      <c r="D886" s="127" t="str">
        <f t="shared" si="23"/>
        <v xml:space="preserve"> </v>
      </c>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row>
    <row r="887" spans="1:33" ht="14.25" customHeight="1">
      <c r="A887" s="64"/>
      <c r="B887" s="64"/>
      <c r="C887" s="131"/>
      <c r="D887" s="127" t="str">
        <f t="shared" si="23"/>
        <v xml:space="preserve"> </v>
      </c>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row>
    <row r="888" spans="1:33" ht="14.25" customHeight="1">
      <c r="A888" s="64"/>
      <c r="B888" s="64"/>
      <c r="C888" s="131"/>
      <c r="D888" s="127" t="str">
        <f t="shared" si="23"/>
        <v xml:space="preserve"> </v>
      </c>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row>
    <row r="889" spans="1:33" ht="14.25" customHeight="1">
      <c r="A889" s="64"/>
      <c r="B889" s="64"/>
      <c r="C889" s="131"/>
      <c r="D889" s="127" t="str">
        <f t="shared" si="23"/>
        <v xml:space="preserve"> </v>
      </c>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row>
    <row r="890" spans="1:33" ht="14.25" customHeight="1">
      <c r="A890" s="64"/>
      <c r="B890" s="64"/>
      <c r="C890" s="131"/>
      <c r="D890" s="127" t="str">
        <f t="shared" si="23"/>
        <v xml:space="preserve"> </v>
      </c>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row>
    <row r="891" spans="1:33" ht="14.25" customHeight="1">
      <c r="A891" s="64"/>
      <c r="B891" s="64"/>
      <c r="C891" s="131"/>
      <c r="D891" s="127" t="str">
        <f t="shared" si="23"/>
        <v xml:space="preserve"> </v>
      </c>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row>
    <row r="892" spans="1:33" ht="14.25" customHeight="1">
      <c r="A892" s="64"/>
      <c r="B892" s="64"/>
      <c r="C892" s="131"/>
      <c r="D892" s="127" t="str">
        <f t="shared" si="23"/>
        <v xml:space="preserve"> </v>
      </c>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row>
    <row r="893" spans="1:33" ht="14.25" customHeight="1">
      <c r="A893" s="64"/>
      <c r="B893" s="64"/>
      <c r="C893" s="131"/>
      <c r="D893" s="127" t="str">
        <f t="shared" si="23"/>
        <v xml:space="preserve"> </v>
      </c>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row>
    <row r="894" spans="1:33" ht="14.25" customHeight="1">
      <c r="A894" s="64"/>
      <c r="B894" s="64"/>
      <c r="C894" s="131"/>
      <c r="D894" s="127" t="str">
        <f t="shared" si="23"/>
        <v xml:space="preserve"> </v>
      </c>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row>
    <row r="895" spans="1:33" ht="14.25" customHeight="1">
      <c r="A895" s="64"/>
      <c r="B895" s="64"/>
      <c r="C895" s="131"/>
      <c r="D895" s="127" t="str">
        <f t="shared" si="23"/>
        <v xml:space="preserve"> </v>
      </c>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row>
    <row r="896" spans="1:33" ht="14.25" customHeight="1">
      <c r="A896" s="64"/>
      <c r="B896" s="64"/>
      <c r="C896" s="131"/>
      <c r="D896" s="127" t="str">
        <f t="shared" si="23"/>
        <v xml:space="preserve"> </v>
      </c>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row>
    <row r="897" spans="1:33" ht="14.25" customHeight="1">
      <c r="A897" s="64"/>
      <c r="B897" s="64"/>
      <c r="C897" s="131"/>
      <c r="D897" s="127" t="str">
        <f t="shared" si="23"/>
        <v xml:space="preserve"> </v>
      </c>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row>
    <row r="898" spans="1:33" ht="14.25" customHeight="1">
      <c r="A898" s="64"/>
      <c r="B898" s="64"/>
      <c r="C898" s="131"/>
      <c r="D898" s="127" t="str">
        <f t="shared" si="23"/>
        <v xml:space="preserve"> </v>
      </c>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row>
    <row r="899" spans="1:33" ht="14.25" customHeight="1">
      <c r="A899" s="64"/>
      <c r="B899" s="64"/>
      <c r="C899" s="131"/>
      <c r="D899" s="127" t="str">
        <f t="shared" si="23"/>
        <v xml:space="preserve"> </v>
      </c>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row>
    <row r="900" spans="1:33" ht="14.25" customHeight="1">
      <c r="A900" s="64"/>
      <c r="B900" s="64"/>
      <c r="C900" s="131"/>
      <c r="D900" s="127" t="str">
        <f t="shared" si="23"/>
        <v xml:space="preserve"> </v>
      </c>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row>
    <row r="901" spans="1:33" ht="14.25" customHeight="1">
      <c r="A901" s="64"/>
      <c r="B901" s="64"/>
      <c r="C901" s="131"/>
      <c r="D901" s="127" t="str">
        <f t="shared" si="23"/>
        <v xml:space="preserve"> </v>
      </c>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row>
    <row r="902" spans="1:33" ht="14.25" customHeight="1">
      <c r="A902" s="64"/>
      <c r="B902" s="64"/>
      <c r="C902" s="131"/>
      <c r="D902" s="127" t="str">
        <f t="shared" si="23"/>
        <v xml:space="preserve"> </v>
      </c>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row>
    <row r="903" spans="1:33" ht="14.25" customHeight="1">
      <c r="A903" s="64"/>
      <c r="B903" s="64"/>
      <c r="C903" s="131"/>
      <c r="D903" s="127" t="str">
        <f t="shared" si="23"/>
        <v xml:space="preserve"> </v>
      </c>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row>
    <row r="904" spans="1:33" ht="14.25" customHeight="1">
      <c r="A904" s="64"/>
      <c r="B904" s="64"/>
      <c r="C904" s="131"/>
      <c r="D904" s="127" t="str">
        <f t="shared" si="23"/>
        <v xml:space="preserve"> </v>
      </c>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row>
    <row r="905" spans="1:33" ht="14.25" customHeight="1">
      <c r="A905" s="64"/>
      <c r="B905" s="64"/>
      <c r="C905" s="131"/>
      <c r="D905" s="127" t="str">
        <f t="shared" si="23"/>
        <v xml:space="preserve"> </v>
      </c>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row>
    <row r="906" spans="1:33" ht="14.25" customHeight="1">
      <c r="A906" s="64"/>
      <c r="B906" s="64"/>
      <c r="C906" s="131"/>
      <c r="D906" s="127" t="str">
        <f t="shared" si="23"/>
        <v xml:space="preserve"> </v>
      </c>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row>
    <row r="907" spans="1:33" ht="14.25" customHeight="1">
      <c r="A907" s="64"/>
      <c r="B907" s="64"/>
      <c r="C907" s="131"/>
      <c r="D907" s="127" t="str">
        <f t="shared" si="23"/>
        <v xml:space="preserve"> </v>
      </c>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row>
    <row r="908" spans="1:33" ht="14.25" customHeight="1">
      <c r="A908" s="64"/>
      <c r="B908" s="64"/>
      <c r="C908" s="131"/>
      <c r="D908" s="127" t="str">
        <f t="shared" si="23"/>
        <v xml:space="preserve"> </v>
      </c>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row>
    <row r="909" spans="1:33" ht="14.25" customHeight="1">
      <c r="A909" s="64"/>
      <c r="B909" s="64"/>
      <c r="C909" s="131"/>
      <c r="D909" s="127" t="str">
        <f t="shared" si="23"/>
        <v xml:space="preserve"> </v>
      </c>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row>
    <row r="910" spans="1:33" ht="14.25" customHeight="1">
      <c r="A910" s="64"/>
      <c r="B910" s="64"/>
      <c r="C910" s="131"/>
      <c r="D910" s="127" t="str">
        <f t="shared" si="23"/>
        <v xml:space="preserve"> </v>
      </c>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row>
    <row r="911" spans="1:33" ht="14.25" customHeight="1">
      <c r="A911" s="64"/>
      <c r="B911" s="64"/>
      <c r="C911" s="131"/>
      <c r="D911" s="127" t="str">
        <f t="shared" si="23"/>
        <v xml:space="preserve"> </v>
      </c>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row>
    <row r="912" spans="1:33" ht="14.25" customHeight="1">
      <c r="A912" s="64"/>
      <c r="B912" s="64"/>
      <c r="C912" s="131"/>
      <c r="D912" s="127" t="str">
        <f t="shared" si="23"/>
        <v xml:space="preserve"> </v>
      </c>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row>
    <row r="913" spans="1:33" ht="14.25" customHeight="1">
      <c r="A913" s="64"/>
      <c r="B913" s="64"/>
      <c r="C913" s="131"/>
      <c r="D913" s="127" t="str">
        <f t="shared" si="23"/>
        <v xml:space="preserve"> </v>
      </c>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row>
    <row r="914" spans="1:33" ht="14.25" customHeight="1">
      <c r="A914" s="64"/>
      <c r="B914" s="64"/>
      <c r="C914" s="131"/>
      <c r="D914" s="127" t="str">
        <f t="shared" si="23"/>
        <v xml:space="preserve"> </v>
      </c>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row>
    <row r="915" spans="1:33" ht="14.25" customHeight="1">
      <c r="A915" s="64"/>
      <c r="B915" s="64"/>
      <c r="C915" s="131"/>
      <c r="D915" s="127" t="str">
        <f t="shared" si="23"/>
        <v xml:space="preserve"> </v>
      </c>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row>
    <row r="916" spans="1:33" ht="14.25" customHeight="1">
      <c r="A916" s="64"/>
      <c r="B916" s="64"/>
      <c r="C916" s="131"/>
      <c r="D916" s="127" t="str">
        <f t="shared" si="23"/>
        <v xml:space="preserve"> </v>
      </c>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row>
    <row r="917" spans="1:33" ht="14.25" customHeight="1">
      <c r="A917" s="64"/>
      <c r="B917" s="64"/>
      <c r="C917" s="131"/>
      <c r="D917" s="127" t="str">
        <f t="shared" si="23"/>
        <v xml:space="preserve"> </v>
      </c>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row>
    <row r="918" spans="1:33" ht="14.25" customHeight="1">
      <c r="A918" s="64"/>
      <c r="B918" s="64"/>
      <c r="C918" s="131"/>
      <c r="D918" s="127" t="str">
        <f t="shared" si="23"/>
        <v xml:space="preserve"> </v>
      </c>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row>
    <row r="919" spans="1:33" ht="14.25" customHeight="1">
      <c r="A919" s="64"/>
      <c r="B919" s="64"/>
      <c r="C919" s="131"/>
      <c r="D919" s="127" t="str">
        <f t="shared" si="23"/>
        <v xml:space="preserve"> </v>
      </c>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row>
    <row r="920" spans="1:33" ht="14.25" customHeight="1">
      <c r="A920" s="64"/>
      <c r="B920" s="64"/>
      <c r="C920" s="131"/>
      <c r="D920" s="127" t="str">
        <f t="shared" si="23"/>
        <v xml:space="preserve"> </v>
      </c>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row>
    <row r="921" spans="1:33" ht="14.25" customHeight="1">
      <c r="A921" s="64"/>
      <c r="B921" s="64"/>
      <c r="C921" s="131"/>
      <c r="D921" s="127" t="str">
        <f t="shared" si="23"/>
        <v xml:space="preserve"> </v>
      </c>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row>
    <row r="922" spans="1:33" ht="14.25" customHeight="1">
      <c r="A922" s="64"/>
      <c r="B922" s="64"/>
      <c r="C922" s="131"/>
      <c r="D922" s="127" t="str">
        <f t="shared" si="23"/>
        <v xml:space="preserve"> </v>
      </c>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row>
    <row r="923" spans="1:33" ht="14.25" customHeight="1">
      <c r="A923" s="64"/>
      <c r="B923" s="64"/>
      <c r="C923" s="131"/>
      <c r="D923" s="127" t="str">
        <f t="shared" si="23"/>
        <v xml:space="preserve"> </v>
      </c>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row>
    <row r="924" spans="1:33" ht="14.25" customHeight="1">
      <c r="A924" s="64"/>
      <c r="B924" s="64"/>
      <c r="C924" s="131"/>
      <c r="D924" s="127" t="str">
        <f t="shared" si="23"/>
        <v xml:space="preserve"> </v>
      </c>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row>
    <row r="925" spans="1:33" ht="14.25" customHeight="1">
      <c r="A925" s="64"/>
      <c r="B925" s="64"/>
      <c r="C925" s="131"/>
      <c r="D925" s="127" t="str">
        <f t="shared" si="23"/>
        <v xml:space="preserve"> </v>
      </c>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row>
    <row r="926" spans="1:33" ht="14.25" customHeight="1">
      <c r="A926" s="64"/>
      <c r="B926" s="64"/>
      <c r="C926" s="131"/>
      <c r="D926" s="127" t="str">
        <f t="shared" si="23"/>
        <v xml:space="preserve"> </v>
      </c>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row>
    <row r="927" spans="1:33" ht="14.25" customHeight="1">
      <c r="A927" s="64"/>
      <c r="B927" s="64"/>
      <c r="C927" s="131"/>
      <c r="D927" s="127" t="str">
        <f t="shared" si="23"/>
        <v xml:space="preserve"> </v>
      </c>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row>
    <row r="928" spans="1:33" ht="14.25" customHeight="1">
      <c r="A928" s="64"/>
      <c r="B928" s="64"/>
      <c r="C928" s="131"/>
      <c r="D928" s="127" t="str">
        <f t="shared" si="23"/>
        <v xml:space="preserve"> </v>
      </c>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row>
    <row r="929" spans="1:33" ht="14.25" customHeight="1">
      <c r="A929" s="64"/>
      <c r="B929" s="64"/>
      <c r="C929" s="131"/>
      <c r="D929" s="127" t="str">
        <f t="shared" si="23"/>
        <v xml:space="preserve"> </v>
      </c>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row>
    <row r="930" spans="1:33" ht="14.25" customHeight="1">
      <c r="A930" s="64"/>
      <c r="B930" s="64"/>
      <c r="C930" s="131"/>
      <c r="D930" s="127" t="str">
        <f t="shared" si="23"/>
        <v xml:space="preserve"> </v>
      </c>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row>
    <row r="931" spans="1:33" ht="14.25" customHeight="1">
      <c r="A931" s="64"/>
      <c r="B931" s="64"/>
      <c r="C931" s="131"/>
      <c r="D931" s="127" t="str">
        <f t="shared" si="23"/>
        <v xml:space="preserve"> </v>
      </c>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row>
    <row r="932" spans="1:33" ht="14.25" customHeight="1">
      <c r="A932" s="64"/>
      <c r="B932" s="64"/>
      <c r="C932" s="131"/>
      <c r="D932" s="127" t="str">
        <f t="shared" si="23"/>
        <v xml:space="preserve"> </v>
      </c>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row>
    <row r="933" spans="1:33" ht="14.25" customHeight="1">
      <c r="A933" s="64"/>
      <c r="B933" s="64"/>
      <c r="C933" s="131"/>
      <c r="D933" s="127" t="str">
        <f t="shared" si="23"/>
        <v xml:space="preserve"> </v>
      </c>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row>
    <row r="934" spans="1:33" ht="14.25" customHeight="1">
      <c r="A934" s="64"/>
      <c r="B934" s="64"/>
      <c r="C934" s="131"/>
      <c r="D934" s="127" t="str">
        <f t="shared" si="23"/>
        <v xml:space="preserve"> </v>
      </c>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row>
    <row r="935" spans="1:33" ht="14.25" customHeight="1">
      <c r="A935" s="64"/>
      <c r="B935" s="64"/>
      <c r="C935" s="131"/>
      <c r="D935" s="127" t="str">
        <f t="shared" si="23"/>
        <v xml:space="preserve"> </v>
      </c>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row>
    <row r="936" spans="1:33" ht="14.25" customHeight="1">
      <c r="A936" s="64"/>
      <c r="B936" s="64"/>
      <c r="C936" s="131"/>
      <c r="D936" s="127" t="str">
        <f t="shared" si="23"/>
        <v xml:space="preserve"> </v>
      </c>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row>
    <row r="937" spans="1:33" ht="14.25" customHeight="1">
      <c r="A937" s="64"/>
      <c r="B937" s="64"/>
      <c r="C937" s="131"/>
      <c r="D937" s="127" t="str">
        <f t="shared" si="23"/>
        <v xml:space="preserve"> </v>
      </c>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row>
    <row r="938" spans="1:33" ht="14.25" customHeight="1">
      <c r="A938" s="64"/>
      <c r="B938" s="64"/>
      <c r="C938" s="131"/>
      <c r="D938" s="127" t="str">
        <f t="shared" si="23"/>
        <v xml:space="preserve"> </v>
      </c>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row>
    <row r="939" spans="1:33" ht="14.25" customHeight="1">
      <c r="A939" s="64"/>
      <c r="B939" s="64"/>
      <c r="C939" s="131"/>
      <c r="D939" s="127" t="str">
        <f t="shared" si="23"/>
        <v xml:space="preserve"> </v>
      </c>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row>
    <row r="940" spans="1:33" ht="14.25" customHeight="1">
      <c r="A940" s="64"/>
      <c r="B940" s="64"/>
      <c r="C940" s="131"/>
      <c r="D940" s="127" t="str">
        <f t="shared" si="23"/>
        <v xml:space="preserve"> </v>
      </c>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row>
    <row r="941" spans="1:33" ht="14.25" customHeight="1">
      <c r="A941" s="64"/>
      <c r="B941" s="64"/>
      <c r="C941" s="131"/>
      <c r="D941" s="127" t="str">
        <f t="shared" si="23"/>
        <v xml:space="preserve"> </v>
      </c>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row>
    <row r="942" spans="1:33" ht="14.25" customHeight="1">
      <c r="A942" s="64"/>
      <c r="B942" s="64"/>
      <c r="C942" s="131"/>
      <c r="D942" s="127" t="str">
        <f t="shared" si="23"/>
        <v xml:space="preserve"> </v>
      </c>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row>
    <row r="943" spans="1:33" ht="14.25" customHeight="1">
      <c r="A943" s="64"/>
      <c r="B943" s="64"/>
      <c r="C943" s="131"/>
      <c r="D943" s="127" t="str">
        <f t="shared" si="23"/>
        <v xml:space="preserve"> </v>
      </c>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row>
    <row r="944" spans="1:33" ht="14.25" customHeight="1">
      <c r="A944" s="64"/>
      <c r="B944" s="64"/>
      <c r="C944" s="131"/>
      <c r="D944" s="127" t="str">
        <f t="shared" si="23"/>
        <v xml:space="preserve"> </v>
      </c>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row>
    <row r="945" spans="1:33" ht="14.25" customHeight="1">
      <c r="A945" s="64"/>
      <c r="B945" s="64"/>
      <c r="C945" s="131"/>
      <c r="D945" s="127" t="str">
        <f t="shared" si="23"/>
        <v xml:space="preserve"> </v>
      </c>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row>
    <row r="946" spans="1:33" ht="14.25" customHeight="1">
      <c r="A946" s="64"/>
      <c r="B946" s="64"/>
      <c r="C946" s="131"/>
      <c r="D946" s="127" t="str">
        <f t="shared" si="23"/>
        <v xml:space="preserve"> </v>
      </c>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row>
    <row r="947" spans="1:33" ht="14.25" customHeight="1">
      <c r="A947" s="64"/>
      <c r="B947" s="64"/>
      <c r="C947" s="131"/>
      <c r="D947" s="127" t="str">
        <f t="shared" si="23"/>
        <v xml:space="preserve"> </v>
      </c>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row>
    <row r="948" spans="1:33" ht="14.25" customHeight="1">
      <c r="A948" s="64"/>
      <c r="B948" s="64"/>
      <c r="C948" s="131"/>
      <c r="D948" s="127" t="str">
        <f t="shared" si="23"/>
        <v xml:space="preserve"> </v>
      </c>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row>
    <row r="949" spans="1:33" ht="14.25" customHeight="1">
      <c r="A949" s="64"/>
      <c r="B949" s="64"/>
      <c r="C949" s="131"/>
      <c r="D949" s="127" t="str">
        <f t="shared" si="23"/>
        <v xml:space="preserve"> </v>
      </c>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row>
    <row r="950" spans="1:33" ht="14.25" customHeight="1">
      <c r="A950" s="64"/>
      <c r="B950" s="64"/>
      <c r="C950" s="131"/>
      <c r="D950" s="127" t="str">
        <f t="shared" si="23"/>
        <v xml:space="preserve"> </v>
      </c>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row>
    <row r="951" spans="1:33" ht="14.25" customHeight="1">
      <c r="A951" s="64"/>
      <c r="B951" s="64"/>
      <c r="C951" s="131"/>
      <c r="D951" s="127" t="str">
        <f t="shared" si="23"/>
        <v xml:space="preserve"> </v>
      </c>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row>
    <row r="952" spans="1:33" ht="14.25" customHeight="1">
      <c r="A952" s="64"/>
      <c r="B952" s="64"/>
      <c r="C952" s="131"/>
      <c r="D952" s="127" t="str">
        <f t="shared" si="23"/>
        <v xml:space="preserve"> </v>
      </c>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row>
    <row r="953" spans="1:33" ht="14.25" customHeight="1">
      <c r="A953" s="64"/>
      <c r="B953" s="64"/>
      <c r="C953" s="131"/>
      <c r="D953" s="127" t="str">
        <f t="shared" si="23"/>
        <v xml:space="preserve"> </v>
      </c>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row>
    <row r="954" spans="1:33" ht="14.25" customHeight="1">
      <c r="A954" s="64"/>
      <c r="B954" s="64"/>
      <c r="C954" s="131"/>
      <c r="D954" s="127" t="str">
        <f t="shared" si="23"/>
        <v xml:space="preserve"> </v>
      </c>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row>
    <row r="955" spans="1:33" ht="14.25" customHeight="1">
      <c r="A955" s="64"/>
      <c r="B955" s="64"/>
      <c r="C955" s="131"/>
      <c r="D955" s="127" t="str">
        <f t="shared" si="23"/>
        <v xml:space="preserve"> </v>
      </c>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row>
    <row r="956" spans="1:33" ht="14.25" customHeight="1">
      <c r="A956" s="64"/>
      <c r="B956" s="64"/>
      <c r="C956" s="131"/>
      <c r="D956" s="127" t="str">
        <f t="shared" si="23"/>
        <v xml:space="preserve"> </v>
      </c>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row>
    <row r="957" spans="1:33" ht="14.25" customHeight="1">
      <c r="A957" s="64"/>
      <c r="B957" s="64"/>
      <c r="C957" s="131"/>
      <c r="D957" s="127" t="str">
        <f t="shared" si="23"/>
        <v xml:space="preserve"> </v>
      </c>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row>
    <row r="958" spans="1:33" ht="14.25" customHeight="1">
      <c r="A958" s="64"/>
      <c r="B958" s="64"/>
      <c r="C958" s="131"/>
      <c r="D958" s="127" t="str">
        <f t="shared" si="23"/>
        <v xml:space="preserve"> </v>
      </c>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row>
    <row r="959" spans="1:33" ht="14.25" customHeight="1">
      <c r="A959" s="64"/>
      <c r="B959" s="64"/>
      <c r="C959" s="131"/>
      <c r="D959" s="127" t="str">
        <f t="shared" si="23"/>
        <v xml:space="preserve"> </v>
      </c>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row>
    <row r="960" spans="1:33" ht="14.25" customHeight="1">
      <c r="A960" s="64"/>
      <c r="B960" s="64"/>
      <c r="C960" s="131"/>
      <c r="D960" s="127" t="str">
        <f t="shared" si="23"/>
        <v xml:space="preserve"> </v>
      </c>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row>
    <row r="961" spans="1:33" ht="14.25" customHeight="1">
      <c r="A961" s="64"/>
      <c r="B961" s="64"/>
      <c r="C961" s="131"/>
      <c r="D961" s="127" t="str">
        <f t="shared" si="23"/>
        <v xml:space="preserve"> </v>
      </c>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row>
    <row r="962" spans="1:33" ht="14.25" customHeight="1">
      <c r="A962" s="64"/>
      <c r="B962" s="64"/>
      <c r="C962" s="131"/>
      <c r="D962" s="127" t="str">
        <f t="shared" si="23"/>
        <v xml:space="preserve"> </v>
      </c>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row>
    <row r="963" spans="1:33" ht="14.25" customHeight="1">
      <c r="A963" s="64"/>
      <c r="B963" s="64"/>
      <c r="C963" s="131"/>
      <c r="D963" s="127" t="str">
        <f t="shared" si="23"/>
        <v xml:space="preserve"> </v>
      </c>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row>
    <row r="964" spans="1:33" ht="14.25" customHeight="1">
      <c r="A964" s="64"/>
      <c r="B964" s="64"/>
      <c r="C964" s="131"/>
      <c r="D964" s="127" t="str">
        <f t="shared" si="23"/>
        <v xml:space="preserve"> </v>
      </c>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row>
    <row r="965" spans="1:33" ht="14.25" customHeight="1">
      <c r="A965" s="64"/>
      <c r="B965" s="64"/>
      <c r="C965" s="131"/>
      <c r="D965" s="127" t="str">
        <f t="shared" si="23"/>
        <v xml:space="preserve"> </v>
      </c>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row>
    <row r="966" spans="1:33" ht="14.25" customHeight="1">
      <c r="A966" s="64"/>
      <c r="B966" s="64"/>
      <c r="C966" s="131"/>
      <c r="D966" s="127" t="str">
        <f t="shared" si="23"/>
        <v xml:space="preserve"> </v>
      </c>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row>
    <row r="967" spans="1:33" ht="14.25" customHeight="1">
      <c r="A967" s="64"/>
      <c r="B967" s="64"/>
      <c r="C967" s="131"/>
      <c r="D967" s="127" t="str">
        <f t="shared" si="23"/>
        <v xml:space="preserve"> </v>
      </c>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row>
    <row r="968" spans="1:33" ht="14.25" customHeight="1">
      <c r="A968" s="64"/>
      <c r="B968" s="64"/>
      <c r="C968" s="131"/>
      <c r="D968" s="127" t="str">
        <f t="shared" si="23"/>
        <v xml:space="preserve"> </v>
      </c>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row>
    <row r="969" spans="1:33" ht="14.25" customHeight="1">
      <c r="A969" s="64"/>
      <c r="B969" s="64"/>
      <c r="C969" s="131"/>
      <c r="D969" s="127" t="str">
        <f t="shared" si="23"/>
        <v xml:space="preserve"> </v>
      </c>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row>
    <row r="970" spans="1:33" ht="14.25" customHeight="1">
      <c r="A970" s="64"/>
      <c r="B970" s="64"/>
      <c r="C970" s="131"/>
      <c r="D970" s="127" t="str">
        <f t="shared" si="23"/>
        <v xml:space="preserve"> </v>
      </c>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row>
    <row r="971" spans="1:33" ht="14.25" customHeight="1">
      <c r="A971" s="64"/>
      <c r="B971" s="64"/>
      <c r="C971" s="131"/>
      <c r="D971" s="127" t="str">
        <f t="shared" si="23"/>
        <v xml:space="preserve"> </v>
      </c>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row>
    <row r="972" spans="1:33" ht="14.25" customHeight="1">
      <c r="A972" s="64"/>
      <c r="B972" s="64"/>
      <c r="C972" s="131"/>
      <c r="D972" s="127" t="str">
        <f t="shared" si="23"/>
        <v xml:space="preserve"> </v>
      </c>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row>
    <row r="973" spans="1:33" ht="14.25" customHeight="1">
      <c r="A973" s="64"/>
      <c r="B973" s="64"/>
      <c r="C973" s="131"/>
      <c r="D973" s="127" t="str">
        <f t="shared" si="23"/>
        <v xml:space="preserve"> </v>
      </c>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row>
    <row r="974" spans="1:33" ht="14.25" customHeight="1">
      <c r="A974" s="64"/>
      <c r="B974" s="64"/>
      <c r="C974" s="131"/>
      <c r="D974" s="127" t="str">
        <f t="shared" si="23"/>
        <v xml:space="preserve"> </v>
      </c>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row>
    <row r="975" spans="1:33" ht="14.25" customHeight="1">
      <c r="A975" s="64"/>
      <c r="B975" s="64"/>
      <c r="C975" s="131"/>
      <c r="D975" s="127" t="str">
        <f t="shared" si="23"/>
        <v xml:space="preserve"> </v>
      </c>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row>
    <row r="976" spans="1:33" ht="14.25" customHeight="1">
      <c r="A976" s="64"/>
      <c r="B976" s="64"/>
      <c r="C976" s="131"/>
      <c r="D976" s="127" t="str">
        <f t="shared" si="23"/>
        <v xml:space="preserve"> </v>
      </c>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row>
    <row r="977" spans="1:33" ht="14.25" customHeight="1">
      <c r="A977" s="64"/>
      <c r="B977" s="64"/>
      <c r="C977" s="131"/>
      <c r="D977" s="127" t="str">
        <f t="shared" si="23"/>
        <v xml:space="preserve"> </v>
      </c>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row>
    <row r="978" spans="1:33" ht="14.25" customHeight="1">
      <c r="A978" s="64"/>
      <c r="B978" s="64"/>
      <c r="C978" s="131"/>
      <c r="D978" s="127" t="str">
        <f t="shared" si="23"/>
        <v xml:space="preserve"> </v>
      </c>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row>
    <row r="979" spans="1:33" ht="14.25" customHeight="1">
      <c r="A979" s="64"/>
      <c r="B979" s="64"/>
      <c r="C979" s="131"/>
      <c r="D979" s="127" t="str">
        <f t="shared" si="23"/>
        <v xml:space="preserve"> </v>
      </c>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row>
    <row r="980" spans="1:33" ht="14.25" customHeight="1">
      <c r="A980" s="64"/>
      <c r="B980" s="64"/>
      <c r="C980" s="131"/>
      <c r="D980" s="127" t="str">
        <f t="shared" si="23"/>
        <v xml:space="preserve"> </v>
      </c>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row>
    <row r="981" spans="1:33" ht="14.25" customHeight="1">
      <c r="A981" s="64"/>
      <c r="B981" s="64"/>
      <c r="C981" s="131"/>
      <c r="D981" s="127" t="str">
        <f t="shared" si="23"/>
        <v xml:space="preserve"> </v>
      </c>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row>
    <row r="982" spans="1:33" ht="14.25" customHeight="1">
      <c r="A982" s="64"/>
      <c r="B982" s="64"/>
      <c r="C982" s="131"/>
      <c r="D982" s="127" t="str">
        <f t="shared" si="23"/>
        <v xml:space="preserve"> </v>
      </c>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row>
    <row r="983" spans="1:33" ht="14.25" customHeight="1">
      <c r="A983" s="64"/>
      <c r="B983" s="64"/>
      <c r="C983" s="131"/>
      <c r="D983" s="127" t="str">
        <f t="shared" si="23"/>
        <v xml:space="preserve"> </v>
      </c>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row>
    <row r="984" spans="1:33" ht="14.25" customHeight="1">
      <c r="A984" s="64"/>
      <c r="B984" s="64"/>
      <c r="C984" s="131"/>
      <c r="D984" s="127" t="str">
        <f t="shared" si="23"/>
        <v xml:space="preserve"> </v>
      </c>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row>
    <row r="985" spans="1:33" ht="14.25" customHeight="1">
      <c r="A985" s="64"/>
      <c r="B985" s="64"/>
      <c r="C985" s="131"/>
      <c r="D985" s="127" t="str">
        <f t="shared" si="23"/>
        <v xml:space="preserve"> </v>
      </c>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row>
    <row r="986" spans="1:33" ht="14.25" customHeight="1">
      <c r="A986" s="64"/>
      <c r="B986" s="64"/>
      <c r="C986" s="131"/>
      <c r="D986" s="127" t="str">
        <f t="shared" si="23"/>
        <v xml:space="preserve"> </v>
      </c>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row>
    <row r="987" spans="1:33" ht="14.25" customHeight="1">
      <c r="A987" s="64"/>
      <c r="B987" s="64"/>
      <c r="C987" s="131"/>
      <c r="D987" s="127" t="str">
        <f t="shared" si="23"/>
        <v xml:space="preserve"> </v>
      </c>
      <c r="E987" s="64"/>
      <c r="F987" s="64"/>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row>
    <row r="988" spans="1:33" ht="14.25" customHeight="1">
      <c r="A988" s="64"/>
      <c r="B988" s="64"/>
      <c r="C988" s="131"/>
      <c r="D988" s="127" t="str">
        <f t="shared" si="23"/>
        <v xml:space="preserve"> </v>
      </c>
      <c r="E988" s="64"/>
      <c r="F988" s="64"/>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row>
    <row r="989" spans="1:33" ht="14.25" customHeight="1">
      <c r="A989" s="64"/>
      <c r="B989" s="64"/>
      <c r="C989" s="131"/>
      <c r="D989" s="127" t="str">
        <f t="shared" si="23"/>
        <v xml:space="preserve"> </v>
      </c>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row>
    <row r="990" spans="1:33" ht="14.25" customHeight="1">
      <c r="A990" s="64"/>
      <c r="B990" s="64"/>
      <c r="C990" s="131"/>
      <c r="D990" s="127" t="str">
        <f t="shared" si="23"/>
        <v xml:space="preserve"> </v>
      </c>
      <c r="E990" s="64"/>
      <c r="F990" s="64"/>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row>
    <row r="991" spans="1:33" ht="14.25" customHeight="1">
      <c r="A991" s="64"/>
      <c r="B991" s="64"/>
      <c r="C991" s="131"/>
      <c r="D991" s="127" t="str">
        <f t="shared" si="23"/>
        <v xml:space="preserve"> </v>
      </c>
      <c r="E991" s="64"/>
      <c r="F991" s="64"/>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row>
    <row r="992" spans="1:33" ht="14.25" customHeight="1">
      <c r="A992" s="64"/>
      <c r="B992" s="64"/>
      <c r="C992" s="131"/>
      <c r="D992" s="127" t="str">
        <f t="shared" si="23"/>
        <v xml:space="preserve"> </v>
      </c>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row>
    <row r="993" spans="1:33" ht="14.25" customHeight="1">
      <c r="A993" s="64"/>
      <c r="B993" s="64"/>
      <c r="C993" s="131"/>
      <c r="D993" s="127" t="str">
        <f t="shared" si="23"/>
        <v xml:space="preserve"> </v>
      </c>
      <c r="E993" s="64"/>
      <c r="F993" s="64"/>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row>
    <row r="994" spans="1:33" ht="14.25" customHeight="1">
      <c r="A994" s="64"/>
      <c r="B994" s="64"/>
      <c r="C994" s="131"/>
      <c r="D994" s="127" t="str">
        <f t="shared" si="23"/>
        <v xml:space="preserve"> </v>
      </c>
      <c r="E994" s="64"/>
      <c r="F994" s="64"/>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row>
    <row r="995" spans="1:33" ht="14.25" customHeight="1">
      <c r="A995" s="64"/>
      <c r="B995" s="64"/>
      <c r="C995" s="131"/>
      <c r="D995" s="127" t="str">
        <f t="shared" si="23"/>
        <v xml:space="preserve"> </v>
      </c>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row>
    <row r="996" spans="1:33" ht="14.25" customHeight="1">
      <c r="A996" s="64"/>
      <c r="B996" s="64"/>
      <c r="C996" s="131"/>
      <c r="D996" s="127" t="str">
        <f t="shared" si="23"/>
        <v xml:space="preserve"> </v>
      </c>
      <c r="E996" s="64"/>
      <c r="F996" s="64"/>
      <c r="G996" s="64"/>
      <c r="H996" s="64"/>
      <c r="I996" s="64"/>
      <c r="J996" s="64"/>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row>
    <row r="997" spans="1:33" ht="14.25" customHeight="1">
      <c r="A997" s="64"/>
      <c r="B997" s="64"/>
      <c r="C997" s="131"/>
      <c r="D997" s="127" t="str">
        <f t="shared" si="23"/>
        <v xml:space="preserve"> </v>
      </c>
      <c r="E997" s="64"/>
      <c r="F997" s="64"/>
      <c r="G997" s="64"/>
      <c r="H997" s="64"/>
      <c r="I997" s="64"/>
      <c r="J997" s="64"/>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row>
    <row r="998" spans="1:33" ht="14.25" customHeight="1">
      <c r="A998" s="64"/>
      <c r="B998" s="64"/>
      <c r="C998" s="131"/>
      <c r="D998" s="127" t="str">
        <f t="shared" si="23"/>
        <v xml:space="preserve"> </v>
      </c>
      <c r="E998" s="64"/>
      <c r="F998" s="64"/>
      <c r="G998" s="64"/>
      <c r="H998" s="64"/>
      <c r="I998" s="64"/>
      <c r="J998" s="64"/>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row>
    <row r="999" spans="1:33" ht="14.25" customHeight="1">
      <c r="A999" s="64"/>
      <c r="B999" s="64"/>
      <c r="C999" s="131"/>
      <c r="D999" s="127" t="str">
        <f t="shared" si="23"/>
        <v xml:space="preserve"> </v>
      </c>
      <c r="E999" s="64"/>
      <c r="F999" s="64"/>
      <c r="G999" s="64"/>
      <c r="H999" s="64"/>
      <c r="I999" s="64"/>
      <c r="J999" s="64"/>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row>
    <row r="1000" spans="1:33" ht="14.25" customHeight="1">
      <c r="A1000" s="64"/>
      <c r="B1000" s="64"/>
      <c r="C1000" s="131"/>
      <c r="D1000" s="127" t="str">
        <f t="shared" si="23"/>
        <v xml:space="preserve"> </v>
      </c>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row>
  </sheetData>
  <autoFilter ref="A18:AG33" xr:uid="{00000000-0009-0000-0000-000002000000}"/>
  <mergeCells count="19">
    <mergeCell ref="A1:E1"/>
    <mergeCell ref="A2:E2"/>
    <mergeCell ref="A8:B8"/>
    <mergeCell ref="A9:B9"/>
    <mergeCell ref="A10:B10"/>
    <mergeCell ref="C12:D12"/>
    <mergeCell ref="C13:D13"/>
    <mergeCell ref="A17:E17"/>
    <mergeCell ref="Q17:U17"/>
    <mergeCell ref="V17:W17"/>
    <mergeCell ref="X17:Y17"/>
    <mergeCell ref="Z17:AG17"/>
    <mergeCell ref="C14:D14"/>
    <mergeCell ref="H14:I14"/>
    <mergeCell ref="J14:K14"/>
    <mergeCell ref="C15:D15"/>
    <mergeCell ref="H15:I15"/>
    <mergeCell ref="J15:K15"/>
    <mergeCell ref="K17:P17"/>
  </mergeCells>
  <conditionalFormatting sqref="N5">
    <cfRule type="expression" dxfId="123" priority="1">
      <formula>$N5=INDIRECT("Start Here!$B15")</formula>
    </cfRule>
  </conditionalFormatting>
  <conditionalFormatting sqref="N6">
    <cfRule type="expression" dxfId="122" priority="31">
      <formula>$N6=INDIRECT("Start Here!$b16")</formula>
    </cfRule>
  </conditionalFormatting>
  <conditionalFormatting sqref="N7">
    <cfRule type="expression" dxfId="121" priority="2">
      <formula>$N7=INDIRECT("Start Here!$B17")</formula>
    </cfRule>
  </conditionalFormatting>
  <conditionalFormatting sqref="N8">
    <cfRule type="expression" dxfId="120" priority="3">
      <formula>$N8=INDIRECT("Start Here!$B18")</formula>
    </cfRule>
  </conditionalFormatting>
  <conditionalFormatting sqref="N9">
    <cfRule type="expression" dxfId="119" priority="4">
      <formula>$N9=INDIRECT("Start Here!$B19")</formula>
    </cfRule>
  </conditionalFormatting>
  <conditionalFormatting sqref="N10">
    <cfRule type="expression" dxfId="118" priority="5">
      <formula>$N10=INDIRECT("Start Here!$B20")</formula>
    </cfRule>
  </conditionalFormatting>
  <conditionalFormatting sqref="N11">
    <cfRule type="expression" dxfId="117" priority="6">
      <formula>$N11=INDIRECT("Start Here!$B21")</formula>
    </cfRule>
  </conditionalFormatting>
  <conditionalFormatting sqref="N12">
    <cfRule type="expression" dxfId="116" priority="7">
      <formula>$N12=INDIRECT("Start Here!$B22")</formula>
    </cfRule>
  </conditionalFormatting>
  <conditionalFormatting sqref="N13">
    <cfRule type="expression" dxfId="115" priority="8">
      <formula>$N13=INDIRECT("Start Here!$B23")</formula>
    </cfRule>
  </conditionalFormatting>
  <conditionalFormatting sqref="N14">
    <cfRule type="expression" dxfId="114" priority="9">
      <formula>$N14=INDIRECT("Start Here!$B24")</formula>
    </cfRule>
  </conditionalFormatting>
  <conditionalFormatting sqref="P5">
    <cfRule type="expression" dxfId="113" priority="10">
      <formula>$P5=INDIRECT("Start Here!$D15")</formula>
    </cfRule>
  </conditionalFormatting>
  <conditionalFormatting sqref="P6">
    <cfRule type="expression" dxfId="112" priority="11">
      <formula>$P6=INDIRECT("Start Here!$D16")</formula>
    </cfRule>
  </conditionalFormatting>
  <conditionalFormatting sqref="P7">
    <cfRule type="expression" dxfId="111" priority="12">
      <formula>$P7=INDIRECT("Start Here!$D17")</formula>
    </cfRule>
  </conditionalFormatting>
  <conditionalFormatting sqref="P8">
    <cfRule type="expression" dxfId="110" priority="13">
      <formula>$P8=INDIRECT("Start Here!$D18")</formula>
    </cfRule>
  </conditionalFormatting>
  <conditionalFormatting sqref="P9">
    <cfRule type="expression" dxfId="109" priority="14">
      <formula>$P9=INDIRECT("Start Here!$D19")</formula>
    </cfRule>
  </conditionalFormatting>
  <conditionalFormatting sqref="P10">
    <cfRule type="expression" dxfId="108" priority="15">
      <formula>$P10=INDIRECT("Start Here!$D20")</formula>
    </cfRule>
  </conditionalFormatting>
  <conditionalFormatting sqref="P11">
    <cfRule type="expression" dxfId="107" priority="16">
      <formula>$P11=INDIRECT("Start Here!$D21")</formula>
    </cfRule>
  </conditionalFormatting>
  <conditionalFormatting sqref="P12">
    <cfRule type="expression" dxfId="106" priority="17">
      <formula>$P12=INDIRECT("Start Here!$D22")</formula>
    </cfRule>
  </conditionalFormatting>
  <conditionalFormatting sqref="P13">
    <cfRule type="expression" dxfId="105" priority="18">
      <formula>$P13=INDIRECT("Start Here!$D23")</formula>
    </cfRule>
  </conditionalFormatting>
  <conditionalFormatting sqref="P14">
    <cfRule type="expression" dxfId="104" priority="19">
      <formula>$P14=INDIRECT("Start Here!$D24")</formula>
    </cfRule>
  </conditionalFormatting>
  <conditionalFormatting sqref="R5">
    <cfRule type="expression" dxfId="103" priority="20">
      <formula>$R5=INDIRECT("Start Here!$F15")</formula>
    </cfRule>
  </conditionalFormatting>
  <conditionalFormatting sqref="R6">
    <cfRule type="expression" dxfId="102" priority="21">
      <formula>$R6=INDIRECT("Start Here!$F16")</formula>
    </cfRule>
  </conditionalFormatting>
  <conditionalFormatting sqref="R7">
    <cfRule type="expression" dxfId="101" priority="22">
      <formula>$R7=INDIRECT("Start Here!$F17")</formula>
    </cfRule>
  </conditionalFormatting>
  <conditionalFormatting sqref="R8">
    <cfRule type="expression" dxfId="100" priority="23">
      <formula>$R8=INDIRECT("Start Here!$F18")</formula>
    </cfRule>
  </conditionalFormatting>
  <conditionalFormatting sqref="R9">
    <cfRule type="expression" dxfId="99" priority="24">
      <formula>$R9=INDIRECT("Start Here!$F19")</formula>
    </cfRule>
  </conditionalFormatting>
  <conditionalFormatting sqref="R10">
    <cfRule type="expression" dxfId="98" priority="25">
      <formula>$R10=INDIRECT("Start Here!$F20")</formula>
    </cfRule>
  </conditionalFormatting>
  <conditionalFormatting sqref="R11">
    <cfRule type="expression" dxfId="97" priority="26">
      <formula>$R11=INDIRECT("Start Here!$F21")</formula>
    </cfRule>
  </conditionalFormatting>
  <conditionalFormatting sqref="R12">
    <cfRule type="expression" dxfId="96" priority="27">
      <formula>$R12=INDIRECT("Start Here!$F22")</formula>
    </cfRule>
  </conditionalFormatting>
  <conditionalFormatting sqref="R13">
    <cfRule type="expression" dxfId="95" priority="28">
      <formula>$R13=INDIRECT("Start Here!$F23")</formula>
    </cfRule>
  </conditionalFormatting>
  <conditionalFormatting sqref="R14">
    <cfRule type="expression" dxfId="94" priority="29">
      <formula>$R14=INDIRECT("Start Here!$F24")</formula>
    </cfRule>
  </conditionalFormatting>
  <conditionalFormatting sqref="T5">
    <cfRule type="expression" dxfId="93" priority="30">
      <formula>$T5=INDIRECT("Start Here!$h15")</formula>
    </cfRule>
  </conditionalFormatting>
  <conditionalFormatting sqref="T6">
    <cfRule type="expression" dxfId="92" priority="32">
      <formula>$T6=INDIRECT("Start Here!$h16")</formula>
    </cfRule>
  </conditionalFormatting>
  <conditionalFormatting sqref="T7">
    <cfRule type="expression" dxfId="91" priority="33">
      <formula>$T7=INDIRECT("Start Here!$h17")</formula>
    </cfRule>
  </conditionalFormatting>
  <conditionalFormatting sqref="T8">
    <cfRule type="expression" dxfId="90" priority="34">
      <formula>$T8=INDIRECT("Start Here!$h18")</formula>
    </cfRule>
  </conditionalFormatting>
  <conditionalFormatting sqref="T9">
    <cfRule type="expression" dxfId="89" priority="35">
      <formula>$T9=INDIRECT("Start Here!$h19")</formula>
    </cfRule>
  </conditionalFormatting>
  <conditionalFormatting sqref="T10">
    <cfRule type="expression" dxfId="88" priority="36">
      <formula>$T10=INDIRECT("Start Here!$h20")</formula>
    </cfRule>
  </conditionalFormatting>
  <conditionalFormatting sqref="T11">
    <cfRule type="expression" dxfId="87" priority="37">
      <formula>$T11=INDIRECT("Start Here!$h21")</formula>
    </cfRule>
  </conditionalFormatting>
  <conditionalFormatting sqref="T12">
    <cfRule type="expression" dxfId="86" priority="38">
      <formula>$T12=INDIRECT("Start Here!$h22")</formula>
    </cfRule>
  </conditionalFormatting>
  <conditionalFormatting sqref="T13">
    <cfRule type="expression" dxfId="85" priority="39">
      <formula>$T13=INDIRECT("Start Here!$h23")</formula>
    </cfRule>
  </conditionalFormatting>
  <conditionalFormatting sqref="T14">
    <cfRule type="expression" dxfId="84" priority="40">
      <formula>$T14=INDIRECT("Start Here!$h24")</formula>
    </cfRule>
  </conditionalFormatting>
  <conditionalFormatting sqref="V5">
    <cfRule type="expression" dxfId="83" priority="41">
      <formula>$V5=INDIRECT("Start Here!$j15")</formula>
    </cfRule>
  </conditionalFormatting>
  <conditionalFormatting sqref="V6">
    <cfRule type="expression" dxfId="82" priority="42">
      <formula>$V6=INDIRECT("Start Here!$j16")</formula>
    </cfRule>
  </conditionalFormatting>
  <conditionalFormatting sqref="V7">
    <cfRule type="expression" dxfId="81" priority="43">
      <formula>$V7=INDIRECT("Start Here!$j17")</formula>
    </cfRule>
  </conditionalFormatting>
  <conditionalFormatting sqref="V8">
    <cfRule type="expression" dxfId="80" priority="44">
      <formula>$V8=INDIRECT("Start Here!$j18")</formula>
    </cfRule>
  </conditionalFormatting>
  <conditionalFormatting sqref="V9">
    <cfRule type="expression" dxfId="79" priority="45">
      <formula>$V9=INDIRECT("Start Here!$j19")</formula>
    </cfRule>
  </conditionalFormatting>
  <conditionalFormatting sqref="V10">
    <cfRule type="expression" dxfId="78" priority="46">
      <formula>$V10=INDIRECT("Start Here!$j20")</formula>
    </cfRule>
  </conditionalFormatting>
  <conditionalFormatting sqref="V11">
    <cfRule type="expression" dxfId="77" priority="47">
      <formula>$V11=INDIRECT("Start Here!$j21")</formula>
    </cfRule>
  </conditionalFormatting>
  <conditionalFormatting sqref="V12">
    <cfRule type="expression" dxfId="76" priority="48">
      <formula>$V12=INDIRECT("Start Here!$j22")</formula>
    </cfRule>
  </conditionalFormatting>
  <conditionalFormatting sqref="V13">
    <cfRule type="expression" dxfId="75" priority="49">
      <formula>$V13=INDIRECT("Start Here!$j23")</formula>
    </cfRule>
  </conditionalFormatting>
  <conditionalFormatting sqref="V14">
    <cfRule type="expression" dxfId="74" priority="50">
      <formula>$V14=INDIRECT("Start Here!$j24")</formula>
    </cfRule>
  </conditionalFormatting>
  <conditionalFormatting sqref="X5">
    <cfRule type="expression" dxfId="73" priority="51">
      <formula>$X5=INDIRECT("Start Here!$l15")</formula>
    </cfRule>
  </conditionalFormatting>
  <conditionalFormatting sqref="X6">
    <cfRule type="expression" dxfId="72" priority="52">
      <formula>$X6=INDIRECT("Start Here!$l16")</formula>
    </cfRule>
  </conditionalFormatting>
  <conditionalFormatting sqref="X7">
    <cfRule type="expression" dxfId="71" priority="53">
      <formula>$X7=INDIRECT("Start Here!$l17")</formula>
    </cfRule>
  </conditionalFormatting>
  <conditionalFormatting sqref="X8">
    <cfRule type="expression" dxfId="70" priority="54">
      <formula>$X8=INDIRECT("Start Here!$l18")</formula>
    </cfRule>
  </conditionalFormatting>
  <conditionalFormatting sqref="X9">
    <cfRule type="expression" dxfId="69" priority="55">
      <formula>$X9=INDIRECT("Start Here!$l19")</formula>
    </cfRule>
  </conditionalFormatting>
  <conditionalFormatting sqref="X10">
    <cfRule type="expression" dxfId="68" priority="56">
      <formula>$X10=INDIRECT("Start Here!$l20")</formula>
    </cfRule>
  </conditionalFormatting>
  <conditionalFormatting sqref="X11">
    <cfRule type="expression" dxfId="67" priority="57">
      <formula>$X11=INDIRECT("Start Here!$l21")</formula>
    </cfRule>
  </conditionalFormatting>
  <conditionalFormatting sqref="X12">
    <cfRule type="expression" dxfId="66" priority="58">
      <formula>$X12=INDIRECT("Start Here!$l22")</formula>
    </cfRule>
  </conditionalFormatting>
  <conditionalFormatting sqref="X13">
    <cfRule type="expression" dxfId="65" priority="59">
      <formula>$X13=INDIRECT("Start Here!$l23")</formula>
    </cfRule>
  </conditionalFormatting>
  <conditionalFormatting sqref="X14">
    <cfRule type="expression" dxfId="64" priority="60">
      <formula>$X14=INDIRECT("Start Here!$l24")</formula>
    </cfRule>
  </conditionalFormatting>
  <conditionalFormatting sqref="Z5">
    <cfRule type="expression" dxfId="63" priority="61">
      <formula>$Z5=INDIRECT("Start Here!$n15")</formula>
    </cfRule>
  </conditionalFormatting>
  <conditionalFormatting sqref="Z6">
    <cfRule type="expression" dxfId="62" priority="62">
      <formula>$Z6=INDIRECT("Start Here!$n16")</formula>
    </cfRule>
  </conditionalFormatting>
  <conditionalFormatting sqref="Z7">
    <cfRule type="expression" dxfId="61" priority="63">
      <formula>$Z7=INDIRECT("Start Here!$n17")</formula>
    </cfRule>
  </conditionalFormatting>
  <conditionalFormatting sqref="Z8">
    <cfRule type="expression" dxfId="60" priority="64">
      <formula>$Z8=INDIRECT("Start Here!$n18")</formula>
    </cfRule>
  </conditionalFormatting>
  <conditionalFormatting sqref="Z9">
    <cfRule type="expression" dxfId="59" priority="65">
      <formula>$Z9=INDIRECT("Start Here!$n19")</formula>
    </cfRule>
  </conditionalFormatting>
  <conditionalFormatting sqref="Z10">
    <cfRule type="expression" dxfId="58" priority="66">
      <formula>$Z10=INDIRECT("Start Here!$n20")</formula>
    </cfRule>
  </conditionalFormatting>
  <conditionalFormatting sqref="Z11">
    <cfRule type="expression" dxfId="57" priority="67">
      <formula>$Z11=INDIRECT("Start Here!$n21")</formula>
    </cfRule>
  </conditionalFormatting>
  <conditionalFormatting sqref="Z12">
    <cfRule type="expression" dxfId="56" priority="68">
      <formula>$Z12=INDIRECT("Start Here!$n22")</formula>
    </cfRule>
  </conditionalFormatting>
  <conditionalFormatting sqref="Z13">
    <cfRule type="expression" dxfId="55" priority="69">
      <formula>$Z13=INDIRECT("Start Here!$n23")</formula>
    </cfRule>
  </conditionalFormatting>
  <conditionalFormatting sqref="Z14">
    <cfRule type="expression" dxfId="54" priority="70">
      <formula>$Z14=INDIRECT("Start Here!$n24")</formula>
    </cfRule>
  </conditionalFormatting>
  <conditionalFormatting sqref="AB5">
    <cfRule type="expression" dxfId="53" priority="71">
      <formula>$AB5=INDIRECT("Start Here!$p15")</formula>
    </cfRule>
  </conditionalFormatting>
  <conditionalFormatting sqref="AB6">
    <cfRule type="expression" dxfId="52" priority="72">
      <formula>$AB6=INDIRECT("Start Here!$p16")</formula>
    </cfRule>
  </conditionalFormatting>
  <conditionalFormatting sqref="AB7">
    <cfRule type="expression" dxfId="51" priority="73">
      <formula>$AB7=INDIRECT("Start Here!$p17")</formula>
    </cfRule>
  </conditionalFormatting>
  <conditionalFormatting sqref="AB8">
    <cfRule type="expression" dxfId="50" priority="74">
      <formula>$AB8=INDIRECT("Start Here!$p18")</formula>
    </cfRule>
  </conditionalFormatting>
  <conditionalFormatting sqref="AB9">
    <cfRule type="expression" dxfId="49" priority="75">
      <formula>$AB9=INDIRECT("Start Here!$p19")</formula>
    </cfRule>
  </conditionalFormatting>
  <conditionalFormatting sqref="AB10">
    <cfRule type="expression" dxfId="48" priority="76">
      <formula>$AB10=INDIRECT("Start Here!$p20")</formula>
    </cfRule>
  </conditionalFormatting>
  <conditionalFormatting sqref="AB11">
    <cfRule type="expression" dxfId="47" priority="77">
      <formula>$AB11=INDIRECT("Start Here!$p21")</formula>
    </cfRule>
  </conditionalFormatting>
  <conditionalFormatting sqref="AB12">
    <cfRule type="expression" dxfId="46" priority="78">
      <formula>$AB12=INDIRECT("Start Here!$p22")</formula>
    </cfRule>
  </conditionalFormatting>
  <conditionalFormatting sqref="AB13">
    <cfRule type="expression" dxfId="45" priority="79">
      <formula>$AB13=INDIRECT("Start Here!$p23")</formula>
    </cfRule>
  </conditionalFormatting>
  <conditionalFormatting sqref="AB14">
    <cfRule type="expression" dxfId="44" priority="80">
      <formula>$AB14=INDIRECT("Start Here!$p24")</formula>
    </cfRule>
  </conditionalFormatting>
  <conditionalFormatting sqref="AD5">
    <cfRule type="expression" dxfId="43" priority="81">
      <formula>$AD5=INDIRECT("Start Here!$r15")</formula>
    </cfRule>
  </conditionalFormatting>
  <conditionalFormatting sqref="AD6">
    <cfRule type="expression" dxfId="42" priority="82">
      <formula>$AD6=INDIRECT("Start Here!$r16")</formula>
    </cfRule>
  </conditionalFormatting>
  <conditionalFormatting sqref="AD7">
    <cfRule type="expression" dxfId="41" priority="83">
      <formula>$AD7=INDIRECT("Start Here!$r17")</formula>
    </cfRule>
  </conditionalFormatting>
  <conditionalFormatting sqref="AD8">
    <cfRule type="expression" dxfId="40" priority="84">
      <formula>$AD8=INDIRECT("Start Here!$r18")</formula>
    </cfRule>
  </conditionalFormatting>
  <conditionalFormatting sqref="AD9">
    <cfRule type="expression" dxfId="39" priority="85">
      <formula>$AD9=INDIRECT("Start Here!$r19")</formula>
    </cfRule>
  </conditionalFormatting>
  <conditionalFormatting sqref="AD10">
    <cfRule type="expression" dxfId="38" priority="86">
      <formula>$AD10=INDIRECT("Start Here!$r20")</formula>
    </cfRule>
  </conditionalFormatting>
  <conditionalFormatting sqref="AD11">
    <cfRule type="expression" dxfId="37" priority="87">
      <formula>$AD11=INDIRECT("Start Here!$r21")</formula>
    </cfRule>
  </conditionalFormatting>
  <conditionalFormatting sqref="AD12">
    <cfRule type="expression" dxfId="36" priority="88">
      <formula>$AD12=INDIRECT("Start Here!$r22")</formula>
    </cfRule>
  </conditionalFormatting>
  <conditionalFormatting sqref="AD13">
    <cfRule type="expression" dxfId="35" priority="89">
      <formula>$AD13=INDIRECT("Start Here!$r23")</formula>
    </cfRule>
  </conditionalFormatting>
  <conditionalFormatting sqref="AD14">
    <cfRule type="expression" dxfId="34" priority="90">
      <formula>$AD14=INDIRECT("Start Here!$r24")</formula>
    </cfRule>
  </conditionalFormatting>
  <conditionalFormatting sqref="AF5">
    <cfRule type="expression" dxfId="33" priority="91">
      <formula>$AF5=INDIRECT("Start Here!$t15")</formula>
    </cfRule>
  </conditionalFormatting>
  <conditionalFormatting sqref="AF6">
    <cfRule type="expression" dxfId="32" priority="92">
      <formula>$AF6=INDIRECT("Start Here!$t16")</formula>
    </cfRule>
  </conditionalFormatting>
  <conditionalFormatting sqref="AF7">
    <cfRule type="expression" dxfId="31" priority="93">
      <formula>$AF7=INDIRECT("Start Here!$t17")</formula>
    </cfRule>
  </conditionalFormatting>
  <conditionalFormatting sqref="AF8">
    <cfRule type="expression" dxfId="30" priority="94">
      <formula>$AF8=INDIRECT("Start Here!$t18")</formula>
    </cfRule>
  </conditionalFormatting>
  <conditionalFormatting sqref="AF9">
    <cfRule type="expression" dxfId="29" priority="95">
      <formula>$AF9=INDIRECT("Start Here!$t19")</formula>
    </cfRule>
  </conditionalFormatting>
  <conditionalFormatting sqref="AF10">
    <cfRule type="expression" dxfId="28" priority="96">
      <formula>$AF10=INDIRECT("Start Here!$t20")</formula>
    </cfRule>
  </conditionalFormatting>
  <conditionalFormatting sqref="AF11">
    <cfRule type="expression" dxfId="27" priority="97">
      <formula>$AF11=INDIRECT("Start Here!$t21")</formula>
    </cfRule>
  </conditionalFormatting>
  <conditionalFormatting sqref="AF12">
    <cfRule type="expression" dxfId="26" priority="98">
      <formula>$AF12=INDIRECT("Start Here!$t22")</formula>
    </cfRule>
  </conditionalFormatting>
  <conditionalFormatting sqref="AF13">
    <cfRule type="expression" dxfId="25" priority="99">
      <formula>$AF13=INDIRECT("Start Here!$t23")</formula>
    </cfRule>
  </conditionalFormatting>
  <conditionalFormatting sqref="AF14">
    <cfRule type="expression" dxfId="24" priority="100">
      <formula>$AF14=INDIRECT("Start Here!$t24")</formula>
    </cfRule>
  </conditionalFormatting>
  <dataValidations count="5">
    <dataValidation type="list" allowBlank="1" sqref="AG19:AG500" xr:uid="{00000000-0002-0000-0200-000000000000}">
      <formula1>"Yes,No"</formula1>
    </dataValidation>
    <dataValidation type="list" allowBlank="1" showErrorMessage="1" sqref="M19:P1000" xr:uid="{00000000-0002-0000-0200-000001000000}">
      <formula1>"Yes,No,Don't Know"</formula1>
    </dataValidation>
    <dataValidation type="list" allowBlank="1" showErrorMessage="1" sqref="E19:E1000" xr:uid="{00000000-0002-0000-0200-000002000000}">
      <formula1>"Adult,Child,Baby"</formula1>
    </dataValidation>
    <dataValidation type="list" allowBlank="1" showErrorMessage="1" sqref="I19:I1000 K19:L1000 V19:V1000 Y19:Y1000" xr:uid="{00000000-0002-0000-0200-000003000000}">
      <formula1>"Yes,No"</formula1>
    </dataValidation>
    <dataValidation type="list" allowBlank="1" showErrorMessage="1" sqref="W19:W1000" xr:uid="{00000000-0002-0000-0200-000005000000}">
      <formula1>$A$13:$A$15</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200-000004000000}">
          <x14:formula1>
            <xm:f>'Start Here'!$C$7:$C$9</xm:f>
          </x14:formula1>
          <xm:sqref>F19:F1000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showGridLines="0" workbookViewId="0">
      <selection sqref="A1:B1"/>
    </sheetView>
  </sheetViews>
  <sheetFormatPr baseColWidth="10" defaultColWidth="14.5" defaultRowHeight="15" customHeight="1"/>
  <cols>
    <col min="1" max="10" width="30.6640625" customWidth="1"/>
    <col min="11" max="26" width="8.6640625" customWidth="1"/>
  </cols>
  <sheetData>
    <row r="1" spans="1:10" ht="39" customHeight="1">
      <c r="A1" s="291" t="str">
        <f>'Start Here'!C7&amp; " &amp; " &amp;'Start Here'!C8</f>
        <v xml:space="preserve"> &amp; </v>
      </c>
      <c r="B1" s="271"/>
      <c r="C1" s="85" t="s">
        <v>226</v>
      </c>
      <c r="D1" s="85" t="s">
        <v>227</v>
      </c>
      <c r="E1" s="85" t="s">
        <v>3</v>
      </c>
      <c r="F1" s="85" t="s">
        <v>68</v>
      </c>
      <c r="G1" s="46"/>
      <c r="H1" s="292" t="s">
        <v>228</v>
      </c>
      <c r="I1" s="293"/>
      <c r="J1" s="46"/>
    </row>
    <row r="2" spans="1:10" ht="32" customHeight="1">
      <c r="A2" s="296" t="s">
        <v>229</v>
      </c>
      <c r="B2" s="271"/>
      <c r="C2" s="91">
        <f>'Start Here'!C5</f>
        <v>46060</v>
      </c>
      <c r="D2" s="93">
        <f ca="1">C2-TODAY()</f>
        <v>285</v>
      </c>
      <c r="E2" s="91">
        <f>'Start Here'!C6</f>
        <v>46027</v>
      </c>
      <c r="F2" s="93">
        <f ca="1">E2-TODAY()</f>
        <v>252</v>
      </c>
      <c r="G2" s="46"/>
      <c r="H2" s="294"/>
      <c r="I2" s="295"/>
      <c r="J2" s="46"/>
    </row>
    <row r="3" spans="1:10" ht="14.25" customHeight="1">
      <c r="A3" s="46"/>
      <c r="B3" s="46"/>
      <c r="C3" s="46"/>
      <c r="D3" s="46"/>
      <c r="E3" s="46"/>
      <c r="F3" s="46"/>
      <c r="G3" s="46"/>
      <c r="H3" s="46"/>
      <c r="I3" s="46"/>
      <c r="J3" s="46"/>
    </row>
    <row r="4" spans="1:10" ht="14.25" customHeight="1">
      <c r="A4" s="43">
        <v>1</v>
      </c>
      <c r="B4" s="43">
        <v>2</v>
      </c>
      <c r="C4" s="43">
        <v>3</v>
      </c>
      <c r="D4" s="43">
        <v>4</v>
      </c>
      <c r="E4" s="43">
        <v>5</v>
      </c>
      <c r="F4" s="43">
        <v>6</v>
      </c>
      <c r="G4" s="43">
        <v>7</v>
      </c>
      <c r="H4" s="43">
        <v>8</v>
      </c>
      <c r="I4" s="43">
        <v>9</v>
      </c>
      <c r="J4" s="43">
        <v>10</v>
      </c>
    </row>
    <row r="5" spans="1:10" ht="14.25" customHeight="1">
      <c r="A5" s="134" t="str">
        <f ca="1">IFERROR(__xludf.DUMMYFUNCTION("iferror(SORT(filter('Guest List'!$D$19:$D$1000,'Guest List'!$Q$19:$Q$1000=A4),1,1),"""")"),"")</f>
        <v/>
      </c>
      <c r="B5" s="134" t="str">
        <f ca="1">IFERROR(__xludf.DUMMYFUNCTION("iferror(SORT(filter('Guest List'!$D$19:$D$1000,'Guest List'!$Q$19:$Q$1000=B4),1,1),"""")"),"")</f>
        <v/>
      </c>
      <c r="C5" s="134" t="str">
        <f ca="1">IFERROR(__xludf.DUMMYFUNCTION("iferror(SORT(filter('Guest List'!$D$19:$D$1000,'Guest List'!$Q$19:$Q$1000=C4),1,1),"""")"),"")</f>
        <v/>
      </c>
      <c r="D5" s="134" t="str">
        <f ca="1">IFERROR(__xludf.DUMMYFUNCTION("iferror(SORT(filter('Guest List'!$D$19:$D$1000,'Guest List'!$Q$19:$Q$1000=D4),1,1),"""")"),"")</f>
        <v/>
      </c>
      <c r="E5" s="134" t="str">
        <f ca="1">IFERROR(__xludf.DUMMYFUNCTION("iferror(SORT(filter('Guest List'!$D$19:$D$1000,'Guest List'!$Q$19:$Q$1000=E4),1,1),"""")"),"")</f>
        <v/>
      </c>
      <c r="F5" s="134" t="str">
        <f ca="1">IFERROR(__xludf.DUMMYFUNCTION("iferror(SORT(filter('Guest List'!$D$19:$D$1000,'Guest List'!$Q$19:$Q$1000=F4),1,1),"""")"),"")</f>
        <v/>
      </c>
      <c r="G5" s="134" t="str">
        <f ca="1">IFERROR(__xludf.DUMMYFUNCTION("iferror(SORT(filter('Guest List'!$D$19:$D$1000,'Guest List'!$Q$19:$Q$1000=G4),1,1),"""")"),"")</f>
        <v/>
      </c>
      <c r="H5" s="134" t="str">
        <f ca="1">IFERROR(__xludf.DUMMYFUNCTION("iferror(SORT(filter('Guest List'!$D$19:$D$1000,'Guest List'!$Q$19:$Q$1000=H4),1,1),"""")"),"")</f>
        <v/>
      </c>
      <c r="I5" s="134" t="str">
        <f ca="1">IFERROR(__xludf.DUMMYFUNCTION("iferror(SORT(filter('Guest List'!$D$19:$D$1000,'Guest List'!$Q$19:$Q$1000=I4),1,1),"""")"),"")</f>
        <v/>
      </c>
      <c r="J5" s="134" t="str">
        <f ca="1">IFERROR(__xludf.DUMMYFUNCTION("iferror(SORT(filter('Guest List'!$D$19:$D$1000,'Guest List'!$Q$19:$Q$1000=J4),1,1),"""")"),"")</f>
        <v/>
      </c>
    </row>
    <row r="6" spans="1:10" ht="14.25" customHeight="1">
      <c r="A6" s="134"/>
      <c r="B6" s="134"/>
      <c r="C6" s="134"/>
      <c r="D6" s="134"/>
      <c r="E6" s="134"/>
      <c r="F6" s="134"/>
      <c r="G6" s="134"/>
      <c r="H6" s="134"/>
      <c r="I6" s="134"/>
      <c r="J6" s="134"/>
    </row>
    <row r="7" spans="1:10" ht="14.25" customHeight="1">
      <c r="A7" s="134"/>
      <c r="B7" s="134"/>
      <c r="C7" s="134"/>
      <c r="D7" s="134"/>
      <c r="E7" s="134"/>
      <c r="F7" s="134"/>
      <c r="G7" s="134"/>
      <c r="H7" s="134"/>
      <c r="I7" s="134"/>
      <c r="J7" s="134"/>
    </row>
    <row r="8" spans="1:10" ht="14.25" customHeight="1">
      <c r="A8" s="134"/>
      <c r="B8" s="134"/>
      <c r="C8" s="134"/>
      <c r="D8" s="134"/>
      <c r="E8" s="134"/>
      <c r="F8" s="134"/>
      <c r="G8" s="134"/>
      <c r="H8" s="134"/>
      <c r="I8" s="134"/>
      <c r="J8" s="134"/>
    </row>
    <row r="9" spans="1:10" ht="14.25" customHeight="1">
      <c r="A9" s="134"/>
      <c r="B9" s="134"/>
      <c r="C9" s="134"/>
      <c r="D9" s="134"/>
      <c r="E9" s="134"/>
      <c r="F9" s="134"/>
      <c r="G9" s="134"/>
      <c r="H9" s="134"/>
      <c r="I9" s="134"/>
      <c r="J9" s="134"/>
    </row>
    <row r="10" spans="1:10" ht="14.25" customHeight="1">
      <c r="A10" s="134"/>
      <c r="B10" s="134"/>
      <c r="C10" s="134"/>
      <c r="D10" s="134"/>
      <c r="E10" s="134"/>
      <c r="F10" s="134"/>
      <c r="G10" s="134"/>
      <c r="H10" s="134"/>
      <c r="I10" s="134"/>
      <c r="J10" s="134"/>
    </row>
    <row r="11" spans="1:10" ht="14.25" customHeight="1">
      <c r="A11" s="134"/>
      <c r="B11" s="134"/>
      <c r="C11" s="134"/>
      <c r="D11" s="134"/>
      <c r="E11" s="134"/>
      <c r="F11" s="134"/>
      <c r="G11" s="134"/>
      <c r="H11" s="134"/>
      <c r="I11" s="134"/>
      <c r="J11" s="134"/>
    </row>
    <row r="12" spans="1:10" ht="14.25" customHeight="1">
      <c r="A12" s="134"/>
      <c r="B12" s="134"/>
      <c r="C12" s="134"/>
      <c r="D12" s="134"/>
      <c r="E12" s="134"/>
      <c r="F12" s="134"/>
      <c r="G12" s="134"/>
      <c r="H12" s="134"/>
      <c r="I12" s="134"/>
      <c r="J12" s="134"/>
    </row>
    <row r="13" spans="1:10" ht="14.25" customHeight="1">
      <c r="A13" s="134"/>
      <c r="B13" s="134"/>
      <c r="C13" s="134"/>
      <c r="D13" s="134"/>
      <c r="E13" s="134"/>
      <c r="F13" s="134"/>
      <c r="G13" s="134"/>
      <c r="H13" s="134"/>
      <c r="I13" s="134"/>
      <c r="J13" s="134"/>
    </row>
    <row r="14" spans="1:10" ht="14.25" customHeight="1">
      <c r="A14" s="134"/>
      <c r="B14" s="135"/>
      <c r="C14" s="135"/>
      <c r="D14" s="135"/>
      <c r="E14" s="135"/>
      <c r="F14" s="135"/>
      <c r="G14" s="135"/>
      <c r="H14" s="135"/>
      <c r="I14" s="135"/>
      <c r="J14" s="135"/>
    </row>
    <row r="15" spans="1:10" ht="14.25" customHeight="1">
      <c r="A15" s="136">
        <f t="shared" ref="A15:J15" ca="1" si="0">COUNTIF(A5:A14,"?*")</f>
        <v>0</v>
      </c>
      <c r="B15" s="136">
        <f t="shared" ca="1" si="0"/>
        <v>0</v>
      </c>
      <c r="C15" s="136">
        <f t="shared" ca="1" si="0"/>
        <v>0</v>
      </c>
      <c r="D15" s="136">
        <f t="shared" ca="1" si="0"/>
        <v>0</v>
      </c>
      <c r="E15" s="136">
        <f t="shared" ca="1" si="0"/>
        <v>0</v>
      </c>
      <c r="F15" s="136">
        <f t="shared" ca="1" si="0"/>
        <v>0</v>
      </c>
      <c r="G15" s="136">
        <f t="shared" ca="1" si="0"/>
        <v>0</v>
      </c>
      <c r="H15" s="136">
        <f t="shared" ca="1" si="0"/>
        <v>0</v>
      </c>
      <c r="I15" s="136">
        <f t="shared" ca="1" si="0"/>
        <v>0</v>
      </c>
      <c r="J15" s="136">
        <f t="shared" ca="1" si="0"/>
        <v>0</v>
      </c>
    </row>
    <row r="16" spans="1:10" ht="14.25" customHeight="1">
      <c r="A16" s="46"/>
      <c r="B16" s="46"/>
      <c r="C16" s="46"/>
      <c r="D16" s="46"/>
      <c r="E16" s="46"/>
      <c r="F16" s="46"/>
      <c r="G16" s="46"/>
      <c r="H16" s="46"/>
      <c r="I16" s="46"/>
      <c r="J16" s="46"/>
    </row>
    <row r="17" spans="1:10" ht="14.25" customHeight="1">
      <c r="A17" s="43">
        <v>11</v>
      </c>
      <c r="B17" s="43">
        <v>12</v>
      </c>
      <c r="C17" s="43">
        <v>13</v>
      </c>
      <c r="D17" s="43">
        <v>14</v>
      </c>
      <c r="E17" s="43">
        <v>15</v>
      </c>
      <c r="F17" s="43">
        <v>16</v>
      </c>
      <c r="G17" s="43">
        <v>17</v>
      </c>
      <c r="H17" s="43">
        <v>18</v>
      </c>
      <c r="I17" s="43">
        <v>19</v>
      </c>
      <c r="J17" s="43">
        <v>20</v>
      </c>
    </row>
    <row r="18" spans="1:10" ht="14.25" customHeight="1">
      <c r="A18" s="134" t="str">
        <f ca="1">IFERROR(__xludf.DUMMYFUNCTION("iferror(SORT(filter('Guest List'!$D$19:$D$1000,'Guest List'!$Q$19:$Q$1000=A17),1,1),"""")"),"")</f>
        <v/>
      </c>
      <c r="B18" s="134" t="str">
        <f ca="1">IFERROR(__xludf.DUMMYFUNCTION("iferror(SORT(filter('Guest List'!$D$19:$D$1000,'Guest List'!$Q$19:$Q$1000=B17),1,1),"""")"),"")</f>
        <v/>
      </c>
      <c r="C18" s="134" t="str">
        <f ca="1">IFERROR(__xludf.DUMMYFUNCTION("iferror(SORT(filter('Guest List'!$D$19:$D$1000,'Guest List'!$Q$19:$Q$1000=C17),1,1),"""")"),"")</f>
        <v/>
      </c>
      <c r="D18" s="134" t="str">
        <f ca="1">IFERROR(__xludf.DUMMYFUNCTION("iferror(SORT(filter('Guest List'!$D$19:$D$1000,'Guest List'!$Q$19:$Q$1000=D17),1,1),"""")"),"")</f>
        <v/>
      </c>
      <c r="E18" s="134" t="str">
        <f ca="1">IFERROR(__xludf.DUMMYFUNCTION("iferror(SORT(filter('Guest List'!$D$19:$D$1000,'Guest List'!$Q$19:$Q$1000=E17),1,1),"""")"),"")</f>
        <v/>
      </c>
      <c r="F18" s="134" t="str">
        <f ca="1">IFERROR(__xludf.DUMMYFUNCTION("iferror(SORT(filter('Guest List'!$D$19:$D$1000,'Guest List'!$Q$19:$Q$1000=F17),1,1),"""")"),"")</f>
        <v/>
      </c>
      <c r="G18" s="134" t="str">
        <f ca="1">IFERROR(__xludf.DUMMYFUNCTION("iferror(SORT(filter('Guest List'!$D$19:$D$1000,'Guest List'!$Q$19:$Q$1000=G17),1,1),"""")"),"")</f>
        <v/>
      </c>
      <c r="H18" s="134" t="str">
        <f ca="1">IFERROR(__xludf.DUMMYFUNCTION("iferror(SORT(filter('Guest List'!$D$19:$D$1000,'Guest List'!$Q$19:$Q$1000=H17),1,1),"""")"),"")</f>
        <v/>
      </c>
      <c r="I18" s="134" t="str">
        <f ca="1">IFERROR(__xludf.DUMMYFUNCTION("iferror(SORT(filter('Guest List'!$D$19:$D$1000,'Guest List'!$Q$19:$Q$1000=I17),1,1),"""")"),"")</f>
        <v/>
      </c>
      <c r="J18" s="134" t="str">
        <f ca="1">IFERROR(__xludf.DUMMYFUNCTION("iferror(SORT(filter('Guest List'!$D$19:$D$1000,'Guest List'!$Q$19:$Q$1000=J17),1,1),"""")"),"")</f>
        <v/>
      </c>
    </row>
    <row r="19" spans="1:10" ht="14.25" customHeight="1">
      <c r="A19" s="134"/>
      <c r="B19" s="134"/>
      <c r="C19" s="134"/>
      <c r="D19" s="134"/>
      <c r="E19" s="134"/>
      <c r="F19" s="134"/>
      <c r="G19" s="134"/>
      <c r="H19" s="134"/>
      <c r="I19" s="134"/>
      <c r="J19" s="134"/>
    </row>
    <row r="20" spans="1:10" ht="14.25" customHeight="1">
      <c r="A20" s="134"/>
      <c r="B20" s="134"/>
      <c r="C20" s="134"/>
      <c r="D20" s="134"/>
      <c r="E20" s="134"/>
      <c r="F20" s="134"/>
      <c r="G20" s="134"/>
      <c r="H20" s="134"/>
      <c r="I20" s="134"/>
      <c r="J20" s="134"/>
    </row>
    <row r="21" spans="1:10" ht="14.25" customHeight="1">
      <c r="A21" s="134"/>
      <c r="B21" s="134"/>
      <c r="C21" s="134"/>
      <c r="D21" s="134"/>
      <c r="E21" s="134"/>
      <c r="F21" s="134"/>
      <c r="G21" s="134"/>
      <c r="H21" s="134"/>
      <c r="I21" s="134"/>
      <c r="J21" s="134"/>
    </row>
    <row r="22" spans="1:10" ht="14.25" customHeight="1">
      <c r="A22" s="134"/>
      <c r="B22" s="134"/>
      <c r="C22" s="134"/>
      <c r="D22" s="134"/>
      <c r="E22" s="134"/>
      <c r="F22" s="134"/>
      <c r="G22" s="134"/>
      <c r="H22" s="134"/>
      <c r="I22" s="134"/>
      <c r="J22" s="134"/>
    </row>
    <row r="23" spans="1:10" ht="14.25" customHeight="1">
      <c r="A23" s="134"/>
      <c r="B23" s="134"/>
      <c r="C23" s="134"/>
      <c r="D23" s="134"/>
      <c r="E23" s="134"/>
      <c r="F23" s="134"/>
      <c r="G23" s="134"/>
      <c r="H23" s="134"/>
      <c r="I23" s="134"/>
      <c r="J23" s="134"/>
    </row>
    <row r="24" spans="1:10" ht="14.25" customHeight="1">
      <c r="A24" s="134"/>
      <c r="B24" s="134"/>
      <c r="C24" s="134"/>
      <c r="D24" s="134"/>
      <c r="E24" s="134"/>
      <c r="F24" s="134"/>
      <c r="G24" s="134"/>
      <c r="H24" s="134"/>
      <c r="I24" s="134"/>
      <c r="J24" s="134"/>
    </row>
    <row r="25" spans="1:10" ht="14.25" customHeight="1">
      <c r="A25" s="134"/>
      <c r="B25" s="134"/>
      <c r="C25" s="134"/>
      <c r="D25" s="134"/>
      <c r="E25" s="134"/>
      <c r="F25" s="134"/>
      <c r="G25" s="134"/>
      <c r="H25" s="134"/>
      <c r="I25" s="134"/>
      <c r="J25" s="134"/>
    </row>
    <row r="26" spans="1:10" ht="14.25" customHeight="1">
      <c r="A26" s="134"/>
      <c r="B26" s="134"/>
      <c r="C26" s="134"/>
      <c r="D26" s="134"/>
      <c r="E26" s="134"/>
      <c r="F26" s="134"/>
      <c r="G26" s="134"/>
      <c r="H26" s="134"/>
      <c r="I26" s="134"/>
      <c r="J26" s="134"/>
    </row>
    <row r="27" spans="1:10" ht="14.25" customHeight="1">
      <c r="A27" s="134"/>
      <c r="B27" s="135"/>
      <c r="C27" s="135"/>
      <c r="D27" s="135"/>
      <c r="E27" s="135"/>
      <c r="F27" s="135"/>
      <c r="G27" s="135"/>
      <c r="H27" s="135"/>
      <c r="I27" s="135"/>
      <c r="J27" s="135"/>
    </row>
    <row r="28" spans="1:10" ht="14.25" customHeight="1">
      <c r="A28" s="136">
        <f t="shared" ref="A28:J28" ca="1" si="1">COUNTIF(A18:A27,"?*")</f>
        <v>0</v>
      </c>
      <c r="B28" s="136">
        <f t="shared" ca="1" si="1"/>
        <v>0</v>
      </c>
      <c r="C28" s="136">
        <f t="shared" ca="1" si="1"/>
        <v>0</v>
      </c>
      <c r="D28" s="136">
        <f t="shared" ca="1" si="1"/>
        <v>0</v>
      </c>
      <c r="E28" s="136">
        <f t="shared" ca="1" si="1"/>
        <v>0</v>
      </c>
      <c r="F28" s="136">
        <f t="shared" ca="1" si="1"/>
        <v>0</v>
      </c>
      <c r="G28" s="136">
        <f t="shared" ca="1" si="1"/>
        <v>0</v>
      </c>
      <c r="H28" s="136">
        <f t="shared" ca="1" si="1"/>
        <v>0</v>
      </c>
      <c r="I28" s="136">
        <f t="shared" ca="1" si="1"/>
        <v>0</v>
      </c>
      <c r="J28" s="136">
        <f t="shared" ca="1" si="1"/>
        <v>0</v>
      </c>
    </row>
    <row r="29" spans="1:10" ht="14.25" customHeight="1">
      <c r="A29" s="46"/>
      <c r="B29" s="46"/>
      <c r="C29" s="46"/>
      <c r="D29" s="46"/>
      <c r="E29" s="46"/>
      <c r="F29" s="46"/>
      <c r="G29" s="46"/>
      <c r="H29" s="46"/>
      <c r="I29" s="46"/>
      <c r="J29" s="46"/>
    </row>
    <row r="30" spans="1:10" ht="14.25" customHeight="1">
      <c r="A30" s="43">
        <v>21</v>
      </c>
      <c r="B30" s="43">
        <v>22</v>
      </c>
      <c r="C30" s="43">
        <v>23</v>
      </c>
      <c r="D30" s="43">
        <v>24</v>
      </c>
      <c r="E30" s="43">
        <v>25</v>
      </c>
      <c r="F30" s="43">
        <v>26</v>
      </c>
      <c r="G30" s="43">
        <v>27</v>
      </c>
      <c r="H30" s="43">
        <v>28</v>
      </c>
      <c r="I30" s="43">
        <v>29</v>
      </c>
      <c r="J30" s="43">
        <v>30</v>
      </c>
    </row>
    <row r="31" spans="1:10" ht="14.25" customHeight="1">
      <c r="A31" s="134" t="str">
        <f ca="1">IFERROR(__xludf.DUMMYFUNCTION("iferror(SORT(filter('Guest List'!$D$19:$D$1000,'Guest List'!$Q$19:$Q$1000=A30),1,1),"""")"),"")</f>
        <v/>
      </c>
      <c r="B31" s="134" t="str">
        <f ca="1">IFERROR(__xludf.DUMMYFUNCTION("iferror(SORT(filter('Guest List'!$D$19:$D$1000,'Guest List'!$Q$19:$Q$1000=B30),1,1),"""")"),"")</f>
        <v/>
      </c>
      <c r="C31" s="134" t="str">
        <f ca="1">IFERROR(__xludf.DUMMYFUNCTION("iferror(SORT(filter('Guest List'!$D$19:$D$1000,'Guest List'!$Q$19:$Q$1000=C30),1,1),"""")"),"")</f>
        <v/>
      </c>
      <c r="D31" s="134" t="str">
        <f ca="1">IFERROR(__xludf.DUMMYFUNCTION("iferror(SORT(filter('Guest List'!$D$19:$D$1000,'Guest List'!$Q$19:$Q$1000=D30),1,1),"""")"),"")</f>
        <v/>
      </c>
      <c r="E31" s="134" t="str">
        <f ca="1">IFERROR(__xludf.DUMMYFUNCTION("iferror(SORT(filter('Guest List'!$D$19:$D$1000,'Guest List'!$Q$19:$Q$1000=E30),1,1),"""")"),"")</f>
        <v/>
      </c>
      <c r="F31" s="134" t="str">
        <f ca="1">IFERROR(__xludf.DUMMYFUNCTION("iferror(SORT(filter('Guest List'!$D$19:$D$1000,'Guest List'!$Q$19:$Q$1000=F30),1,1),"""")"),"")</f>
        <v/>
      </c>
      <c r="G31" s="134" t="str">
        <f ca="1">IFERROR(__xludf.DUMMYFUNCTION("iferror(SORT(filter('Guest List'!$D$19:$D$1000,'Guest List'!$Q$19:$Q$1000=G30),1,1),"""")"),"")</f>
        <v/>
      </c>
      <c r="H31" s="134" t="str">
        <f ca="1">IFERROR(__xludf.DUMMYFUNCTION("iferror(SORT(filter('Guest List'!$D$19:$D$1000,'Guest List'!$Q$19:$Q$1000=H30),1,1),"""")"),"")</f>
        <v/>
      </c>
      <c r="I31" s="134" t="str">
        <f ca="1">IFERROR(__xludf.DUMMYFUNCTION("iferror(SORT(filter('Guest List'!$D$19:$D$1000,'Guest List'!$Q$19:$Q$1000=I30),1,1),"""")"),"")</f>
        <v/>
      </c>
      <c r="J31" s="134" t="str">
        <f ca="1">IFERROR(__xludf.DUMMYFUNCTION("iferror(SORT(filter('Guest List'!$D$19:$D$1000,'Guest List'!$Q$19:$Q$1000=J30),1,1),"""")"),"")</f>
        <v/>
      </c>
    </row>
    <row r="32" spans="1:10" ht="14.25" customHeight="1">
      <c r="A32" s="134"/>
      <c r="B32" s="134"/>
      <c r="C32" s="134"/>
      <c r="D32" s="134"/>
      <c r="E32" s="134"/>
      <c r="F32" s="134"/>
      <c r="G32" s="134"/>
      <c r="H32" s="134"/>
      <c r="I32" s="134"/>
      <c r="J32" s="134"/>
    </row>
    <row r="33" spans="1:10" ht="14.25" customHeight="1">
      <c r="A33" s="134"/>
      <c r="B33" s="134"/>
      <c r="C33" s="134"/>
      <c r="D33" s="134"/>
      <c r="E33" s="134"/>
      <c r="F33" s="134"/>
      <c r="G33" s="134"/>
      <c r="H33" s="134"/>
      <c r="I33" s="134"/>
      <c r="J33" s="134"/>
    </row>
    <row r="34" spans="1:10" ht="14.25" customHeight="1">
      <c r="A34" s="134"/>
      <c r="B34" s="134"/>
      <c r="C34" s="134"/>
      <c r="D34" s="134"/>
      <c r="E34" s="134"/>
      <c r="F34" s="134"/>
      <c r="G34" s="134"/>
      <c r="H34" s="134"/>
      <c r="I34" s="134"/>
      <c r="J34" s="134"/>
    </row>
    <row r="35" spans="1:10" ht="14.25" customHeight="1">
      <c r="A35" s="134"/>
      <c r="B35" s="134"/>
      <c r="C35" s="134"/>
      <c r="D35" s="134"/>
      <c r="E35" s="134"/>
      <c r="F35" s="134"/>
      <c r="G35" s="134"/>
      <c r="H35" s="134"/>
      <c r="I35" s="134"/>
      <c r="J35" s="134"/>
    </row>
    <row r="36" spans="1:10" ht="14.25" customHeight="1">
      <c r="A36" s="134"/>
      <c r="B36" s="134"/>
      <c r="C36" s="134"/>
      <c r="D36" s="134"/>
      <c r="E36" s="134"/>
      <c r="F36" s="134"/>
      <c r="G36" s="134"/>
      <c r="H36" s="134"/>
      <c r="I36" s="134"/>
      <c r="J36" s="134"/>
    </row>
    <row r="37" spans="1:10" ht="14.25" customHeight="1">
      <c r="A37" s="134"/>
      <c r="B37" s="134"/>
      <c r="C37" s="134"/>
      <c r="D37" s="134"/>
      <c r="E37" s="134"/>
      <c r="F37" s="134"/>
      <c r="G37" s="134"/>
      <c r="H37" s="134"/>
      <c r="I37" s="134"/>
      <c r="J37" s="134"/>
    </row>
    <row r="38" spans="1:10" ht="14.25" customHeight="1">
      <c r="A38" s="134"/>
      <c r="B38" s="134"/>
      <c r="C38" s="134"/>
      <c r="D38" s="134"/>
      <c r="E38" s="134"/>
      <c r="F38" s="134"/>
      <c r="G38" s="134"/>
      <c r="H38" s="134"/>
      <c r="I38" s="134"/>
      <c r="J38" s="134"/>
    </row>
    <row r="39" spans="1:10" ht="14.25" customHeight="1">
      <c r="A39" s="134"/>
      <c r="B39" s="134"/>
      <c r="C39" s="134"/>
      <c r="D39" s="134"/>
      <c r="E39" s="134"/>
      <c r="F39" s="134"/>
      <c r="G39" s="134"/>
      <c r="H39" s="134"/>
      <c r="I39" s="134"/>
      <c r="J39" s="134"/>
    </row>
    <row r="40" spans="1:10" ht="14.25" customHeight="1">
      <c r="A40" s="134"/>
      <c r="B40" s="135"/>
      <c r="C40" s="135"/>
      <c r="D40" s="135"/>
      <c r="E40" s="135"/>
      <c r="F40" s="135"/>
      <c r="G40" s="135"/>
      <c r="H40" s="135"/>
      <c r="I40" s="135"/>
      <c r="J40" s="135"/>
    </row>
    <row r="41" spans="1:10" ht="14.25" customHeight="1">
      <c r="A41" s="136">
        <f t="shared" ref="A41:J41" ca="1" si="2">COUNTIF(A31:A40,"?*")</f>
        <v>0</v>
      </c>
      <c r="B41" s="136">
        <f t="shared" ca="1" si="2"/>
        <v>0</v>
      </c>
      <c r="C41" s="136">
        <f t="shared" ca="1" si="2"/>
        <v>0</v>
      </c>
      <c r="D41" s="136">
        <f t="shared" ca="1" si="2"/>
        <v>0</v>
      </c>
      <c r="E41" s="136">
        <f t="shared" ca="1" si="2"/>
        <v>0</v>
      </c>
      <c r="F41" s="136">
        <f t="shared" ca="1" si="2"/>
        <v>0</v>
      </c>
      <c r="G41" s="136">
        <f t="shared" ca="1" si="2"/>
        <v>0</v>
      </c>
      <c r="H41" s="136">
        <f t="shared" ca="1" si="2"/>
        <v>0</v>
      </c>
      <c r="I41" s="136">
        <f t="shared" ca="1" si="2"/>
        <v>0</v>
      </c>
      <c r="J41" s="136">
        <f t="shared" ca="1" si="2"/>
        <v>0</v>
      </c>
    </row>
    <row r="42" spans="1:10" ht="14.25" customHeight="1">
      <c r="A42" s="46"/>
      <c r="B42" s="46"/>
      <c r="C42" s="46"/>
      <c r="D42" s="46"/>
      <c r="E42" s="46"/>
      <c r="F42" s="46"/>
      <c r="G42" s="46"/>
      <c r="H42" s="46"/>
      <c r="I42" s="46"/>
      <c r="J42" s="46"/>
    </row>
    <row r="43" spans="1:10" ht="14.25" customHeight="1">
      <c r="A43" s="43">
        <v>31</v>
      </c>
      <c r="B43" s="43">
        <v>32</v>
      </c>
      <c r="C43" s="43">
        <v>33</v>
      </c>
      <c r="D43" s="43">
        <v>34</v>
      </c>
      <c r="E43" s="43">
        <v>35</v>
      </c>
      <c r="F43" s="43">
        <v>36</v>
      </c>
      <c r="G43" s="43">
        <v>37</v>
      </c>
      <c r="H43" s="43">
        <v>38</v>
      </c>
      <c r="I43" s="43">
        <v>39</v>
      </c>
      <c r="J43" s="43">
        <v>40</v>
      </c>
    </row>
    <row r="44" spans="1:10" ht="14.25" customHeight="1">
      <c r="A44" s="134" t="str">
        <f ca="1">IFERROR(__xludf.DUMMYFUNCTION("iferror(SORT(filter('Guest List'!$D$19:$D$1000,'Guest List'!$Q$19:$Q$1000=A43),1,1),"""")"),"")</f>
        <v/>
      </c>
      <c r="B44" s="134" t="str">
        <f ca="1">IFERROR(__xludf.DUMMYFUNCTION("iferror(SORT(filter('Guest List'!$D$19:$D$1000,'Guest List'!$Q$19:$Q$1000=B43),1,1),"""")"),"")</f>
        <v/>
      </c>
      <c r="C44" s="134" t="str">
        <f ca="1">IFERROR(__xludf.DUMMYFUNCTION("iferror(SORT(filter('Guest List'!$D$19:$D$1000,'Guest List'!$Q$19:$Q$1000=C43),1,1),"""")"),"")</f>
        <v/>
      </c>
      <c r="D44" s="134" t="str">
        <f ca="1">IFERROR(__xludf.DUMMYFUNCTION("iferror(SORT(filter('Guest List'!$D$19:$D$1000,'Guest List'!$Q$19:$Q$1000=D43),1,1),"""")"),"")</f>
        <v/>
      </c>
      <c r="E44" s="134" t="str">
        <f ca="1">IFERROR(__xludf.DUMMYFUNCTION("iferror(SORT(filter('Guest List'!$D$19:$D$1000,'Guest List'!$Q$19:$Q$1000=E43),1,1),"""")"),"")</f>
        <v/>
      </c>
      <c r="F44" s="134" t="str">
        <f ca="1">IFERROR(__xludf.DUMMYFUNCTION("iferror(SORT(filter('Guest List'!$D$19:$D$1000,'Guest List'!$Q$19:$Q$1000=F43),1,1),"""")"),"")</f>
        <v/>
      </c>
      <c r="G44" s="134" t="str">
        <f ca="1">IFERROR(__xludf.DUMMYFUNCTION("iferror(SORT(filter('Guest List'!$D$19:$D$1000,'Guest List'!$Q$19:$Q$1000=G43),1,1),"""")"),"")</f>
        <v/>
      </c>
      <c r="H44" s="134" t="str">
        <f ca="1">IFERROR(__xludf.DUMMYFUNCTION("iferror(SORT(filter('Guest List'!$D$19:$D$1000,'Guest List'!$Q$19:$Q$1000=H43),1,1),"""")"),"")</f>
        <v/>
      </c>
      <c r="I44" s="134" t="str">
        <f ca="1">IFERROR(__xludf.DUMMYFUNCTION("iferror(SORT(filter('Guest List'!$D$19:$D$1000,'Guest List'!$Q$19:$Q$1000=I43),1,1),"""")"),"")</f>
        <v/>
      </c>
      <c r="J44" s="134" t="str">
        <f ca="1">IFERROR(__xludf.DUMMYFUNCTION("iferror(SORT(filter('Guest List'!$D$19:$D$1000,'Guest List'!$Q$19:$Q$1000=J43),1,1),"""")"),"")</f>
        <v/>
      </c>
    </row>
    <row r="45" spans="1:10" ht="14.25" customHeight="1">
      <c r="A45" s="134"/>
      <c r="B45" s="134"/>
      <c r="C45" s="134"/>
      <c r="D45" s="134"/>
      <c r="E45" s="134"/>
      <c r="F45" s="134"/>
      <c r="G45" s="134"/>
      <c r="H45" s="134"/>
      <c r="I45" s="134"/>
      <c r="J45" s="134"/>
    </row>
    <row r="46" spans="1:10" ht="14.25" customHeight="1">
      <c r="A46" s="134"/>
      <c r="B46" s="134"/>
      <c r="C46" s="134"/>
      <c r="D46" s="134"/>
      <c r="E46" s="134"/>
      <c r="F46" s="134"/>
      <c r="G46" s="134"/>
      <c r="H46" s="134"/>
      <c r="I46" s="134"/>
      <c r="J46" s="134"/>
    </row>
    <row r="47" spans="1:10" ht="14.25" customHeight="1">
      <c r="A47" s="134"/>
      <c r="B47" s="134"/>
      <c r="C47" s="134"/>
      <c r="D47" s="134"/>
      <c r="E47" s="134"/>
      <c r="F47" s="134"/>
      <c r="G47" s="134"/>
      <c r="H47" s="134"/>
      <c r="I47" s="134"/>
      <c r="J47" s="134"/>
    </row>
    <row r="48" spans="1:10" ht="14.25" customHeight="1">
      <c r="A48" s="134"/>
      <c r="B48" s="134"/>
      <c r="C48" s="134"/>
      <c r="D48" s="134"/>
      <c r="E48" s="134"/>
      <c r="F48" s="134"/>
      <c r="G48" s="134"/>
      <c r="H48" s="134"/>
      <c r="I48" s="134"/>
      <c r="J48" s="134"/>
    </row>
    <row r="49" spans="1:10" ht="14.25" customHeight="1">
      <c r="A49" s="134"/>
      <c r="B49" s="134"/>
      <c r="C49" s="134"/>
      <c r="D49" s="134"/>
      <c r="E49" s="134"/>
      <c r="F49" s="134"/>
      <c r="G49" s="134"/>
      <c r="H49" s="134"/>
      <c r="I49" s="134"/>
      <c r="J49" s="134"/>
    </row>
    <row r="50" spans="1:10" ht="14.25" customHeight="1">
      <c r="A50" s="134"/>
      <c r="B50" s="134"/>
      <c r="C50" s="134"/>
      <c r="D50" s="134"/>
      <c r="E50" s="134"/>
      <c r="F50" s="134"/>
      <c r="G50" s="134"/>
      <c r="H50" s="134"/>
      <c r="I50" s="134"/>
      <c r="J50" s="134"/>
    </row>
    <row r="51" spans="1:10" ht="14.25" customHeight="1">
      <c r="A51" s="134"/>
      <c r="B51" s="134"/>
      <c r="C51" s="134"/>
      <c r="D51" s="134"/>
      <c r="E51" s="134"/>
      <c r="F51" s="134"/>
      <c r="G51" s="134"/>
      <c r="H51" s="134"/>
      <c r="I51" s="134"/>
      <c r="J51" s="134"/>
    </row>
    <row r="52" spans="1:10" ht="14.25" customHeight="1">
      <c r="A52" s="134"/>
      <c r="B52" s="134"/>
      <c r="C52" s="134"/>
      <c r="D52" s="134"/>
      <c r="E52" s="134"/>
      <c r="F52" s="134"/>
      <c r="G52" s="134"/>
      <c r="H52" s="134"/>
      <c r="I52" s="134"/>
      <c r="J52" s="134"/>
    </row>
    <row r="53" spans="1:10" ht="14.25" customHeight="1">
      <c r="A53" s="134"/>
      <c r="B53" s="135"/>
      <c r="C53" s="135"/>
      <c r="D53" s="135"/>
      <c r="E53" s="135"/>
      <c r="F53" s="135"/>
      <c r="G53" s="135"/>
      <c r="H53" s="135"/>
      <c r="I53" s="135"/>
      <c r="J53" s="135"/>
    </row>
    <row r="54" spans="1:10" ht="14.25" customHeight="1">
      <c r="A54" s="136">
        <f t="shared" ref="A54:J54" ca="1" si="3">COUNTIF(A44:A53,"?*")</f>
        <v>0</v>
      </c>
      <c r="B54" s="136">
        <f t="shared" ca="1" si="3"/>
        <v>0</v>
      </c>
      <c r="C54" s="136">
        <f t="shared" ca="1" si="3"/>
        <v>0</v>
      </c>
      <c r="D54" s="136">
        <f t="shared" ca="1" si="3"/>
        <v>0</v>
      </c>
      <c r="E54" s="136">
        <f t="shared" ca="1" si="3"/>
        <v>0</v>
      </c>
      <c r="F54" s="136">
        <f t="shared" ca="1" si="3"/>
        <v>0</v>
      </c>
      <c r="G54" s="136">
        <f t="shared" ca="1" si="3"/>
        <v>0</v>
      </c>
      <c r="H54" s="136">
        <f t="shared" ca="1" si="3"/>
        <v>0</v>
      </c>
      <c r="I54" s="136">
        <f t="shared" ca="1" si="3"/>
        <v>0</v>
      </c>
      <c r="J54" s="136">
        <f t="shared" ca="1" si="3"/>
        <v>0</v>
      </c>
    </row>
    <row r="55" spans="1:10" ht="14.25" customHeight="1">
      <c r="A55" s="46"/>
      <c r="B55" s="46"/>
      <c r="C55" s="46"/>
      <c r="D55" s="46"/>
      <c r="E55" s="46"/>
      <c r="F55" s="46"/>
      <c r="G55" s="46"/>
      <c r="H55" s="46"/>
      <c r="I55" s="46"/>
      <c r="J55" s="46"/>
    </row>
    <row r="56" spans="1:10" ht="14.25" customHeight="1">
      <c r="A56" s="43">
        <v>41</v>
      </c>
      <c r="B56" s="43">
        <v>42</v>
      </c>
      <c r="C56" s="43">
        <v>43</v>
      </c>
      <c r="D56" s="43">
        <v>44</v>
      </c>
      <c r="E56" s="43">
        <v>45</v>
      </c>
      <c r="F56" s="43">
        <v>46</v>
      </c>
      <c r="G56" s="43">
        <v>47</v>
      </c>
      <c r="H56" s="43">
        <v>48</v>
      </c>
      <c r="I56" s="43">
        <v>49</v>
      </c>
      <c r="J56" s="43">
        <v>50</v>
      </c>
    </row>
    <row r="57" spans="1:10" ht="14.25" customHeight="1">
      <c r="A57" s="134" t="str">
        <f ca="1">IFERROR(__xludf.DUMMYFUNCTION("iferror(SORT(filter('Guest List'!$D$19:$D$1000,'Guest List'!$Q$19:$Q$1000=A56),1,1),"""")"),"")</f>
        <v/>
      </c>
      <c r="B57" s="134" t="str">
        <f ca="1">IFERROR(__xludf.DUMMYFUNCTION("iferror(SORT(filter('Guest List'!$D$19:$D$1000,'Guest List'!$Q$19:$Q$1000=B56),1,1),"""")"),"")</f>
        <v/>
      </c>
      <c r="C57" s="134" t="str">
        <f ca="1">IFERROR(__xludf.DUMMYFUNCTION("iferror(SORT(filter('Guest List'!$D$19:$D$1000,'Guest List'!$Q$19:$Q$1000=C56),1,1),"""")"),"")</f>
        <v/>
      </c>
      <c r="D57" s="134" t="str">
        <f ca="1">IFERROR(__xludf.DUMMYFUNCTION("iferror(SORT(filter('Guest List'!$D$19:$D$1000,'Guest List'!$Q$19:$Q$1000=D56),1,1),"""")"),"")</f>
        <v/>
      </c>
      <c r="E57" s="134" t="str">
        <f ca="1">IFERROR(__xludf.DUMMYFUNCTION("iferror(SORT(filter('Guest List'!$D$19:$D$1000,'Guest List'!$Q$19:$Q$1000=E56),1,1),"""")"),"")</f>
        <v/>
      </c>
      <c r="F57" s="134" t="str">
        <f ca="1">IFERROR(__xludf.DUMMYFUNCTION("iferror(SORT(filter('Guest List'!$D$19:$D$1000,'Guest List'!$Q$19:$Q$1000=F56),1,1),"""")"),"")</f>
        <v/>
      </c>
      <c r="G57" s="134" t="str">
        <f ca="1">IFERROR(__xludf.DUMMYFUNCTION("iferror(SORT(filter('Guest List'!$D$19:$D$1000,'Guest List'!$Q$19:$Q$1000=G56),1,1),"""")"),"")</f>
        <v/>
      </c>
      <c r="H57" s="134" t="str">
        <f ca="1">IFERROR(__xludf.DUMMYFUNCTION("iferror(SORT(filter('Guest List'!$D$19:$D$1000,'Guest List'!$Q$19:$Q$1000=H56),1,1),"""")"),"")</f>
        <v/>
      </c>
      <c r="I57" s="134" t="str">
        <f ca="1">IFERROR(__xludf.DUMMYFUNCTION("iferror(SORT(filter('Guest List'!$D$19:$D$1000,'Guest List'!$Q$19:$Q$1000=I56),1,1),"""")"),"")</f>
        <v/>
      </c>
      <c r="J57" s="134" t="str">
        <f ca="1">IFERROR(__xludf.DUMMYFUNCTION("iferror(SORT(filter('Guest List'!$D$19:$D$1000,'Guest List'!$Q$19:$Q$1000=J56),1,1),"""")"),"")</f>
        <v/>
      </c>
    </row>
    <row r="58" spans="1:10" ht="14.25" customHeight="1">
      <c r="A58" s="134"/>
      <c r="B58" s="134"/>
      <c r="C58" s="134"/>
      <c r="D58" s="134"/>
      <c r="E58" s="134"/>
      <c r="F58" s="134"/>
      <c r="G58" s="134"/>
      <c r="H58" s="134"/>
      <c r="I58" s="134"/>
      <c r="J58" s="134"/>
    </row>
    <row r="59" spans="1:10" ht="14.25" customHeight="1">
      <c r="A59" s="134"/>
      <c r="B59" s="134"/>
      <c r="C59" s="134"/>
      <c r="D59" s="134"/>
      <c r="E59" s="134"/>
      <c r="F59" s="134"/>
      <c r="G59" s="134"/>
      <c r="H59" s="134"/>
      <c r="I59" s="134"/>
      <c r="J59" s="134"/>
    </row>
    <row r="60" spans="1:10" ht="14.25" customHeight="1">
      <c r="A60" s="134"/>
      <c r="B60" s="134"/>
      <c r="C60" s="134"/>
      <c r="D60" s="134"/>
      <c r="E60" s="134"/>
      <c r="F60" s="134"/>
      <c r="G60" s="134"/>
      <c r="H60" s="134"/>
      <c r="I60" s="134"/>
      <c r="J60" s="134"/>
    </row>
    <row r="61" spans="1:10" ht="14.25" customHeight="1">
      <c r="A61" s="134"/>
      <c r="B61" s="134"/>
      <c r="C61" s="134"/>
      <c r="D61" s="134"/>
      <c r="E61" s="134"/>
      <c r="F61" s="134"/>
      <c r="G61" s="134"/>
      <c r="H61" s="134"/>
      <c r="I61" s="134"/>
      <c r="J61" s="134"/>
    </row>
    <row r="62" spans="1:10" ht="14.25" customHeight="1">
      <c r="A62" s="134"/>
      <c r="B62" s="134"/>
      <c r="C62" s="134"/>
      <c r="D62" s="134"/>
      <c r="E62" s="134"/>
      <c r="F62" s="134"/>
      <c r="G62" s="134"/>
      <c r="H62" s="134"/>
      <c r="I62" s="134"/>
      <c r="J62" s="134"/>
    </row>
    <row r="63" spans="1:10" ht="14.25" customHeight="1">
      <c r="A63" s="134"/>
      <c r="B63" s="134"/>
      <c r="C63" s="134"/>
      <c r="D63" s="134"/>
      <c r="E63" s="134"/>
      <c r="F63" s="134"/>
      <c r="G63" s="134"/>
      <c r="H63" s="134"/>
      <c r="I63" s="134"/>
      <c r="J63" s="134"/>
    </row>
    <row r="64" spans="1:10" ht="14.25" customHeight="1">
      <c r="A64" s="134"/>
      <c r="B64" s="134"/>
      <c r="C64" s="134"/>
      <c r="D64" s="134"/>
      <c r="E64" s="134"/>
      <c r="F64" s="134"/>
      <c r="G64" s="134"/>
      <c r="H64" s="134"/>
      <c r="I64" s="134"/>
      <c r="J64" s="134"/>
    </row>
    <row r="65" spans="1:10" ht="14.25" customHeight="1">
      <c r="A65" s="134"/>
      <c r="B65" s="134"/>
      <c r="C65" s="134"/>
      <c r="D65" s="134"/>
      <c r="E65" s="134"/>
      <c r="F65" s="134"/>
      <c r="G65" s="134"/>
      <c r="H65" s="134"/>
      <c r="I65" s="134"/>
      <c r="J65" s="134"/>
    </row>
    <row r="66" spans="1:10" ht="14.25" customHeight="1">
      <c r="A66" s="134"/>
      <c r="B66" s="135"/>
      <c r="C66" s="135"/>
      <c r="D66" s="135"/>
      <c r="E66" s="135"/>
      <c r="F66" s="135"/>
      <c r="G66" s="135"/>
      <c r="H66" s="135"/>
      <c r="I66" s="135"/>
      <c r="J66" s="135"/>
    </row>
    <row r="67" spans="1:10" ht="14.25" customHeight="1">
      <c r="A67" s="136">
        <f t="shared" ref="A67:J67" ca="1" si="4">COUNTIF(A57:A66,"?*")</f>
        <v>0</v>
      </c>
      <c r="B67" s="136">
        <f t="shared" ca="1" si="4"/>
        <v>0</v>
      </c>
      <c r="C67" s="136">
        <f t="shared" ca="1" si="4"/>
        <v>0</v>
      </c>
      <c r="D67" s="136">
        <f t="shared" ca="1" si="4"/>
        <v>0</v>
      </c>
      <c r="E67" s="136">
        <f t="shared" ca="1" si="4"/>
        <v>0</v>
      </c>
      <c r="F67" s="136">
        <f t="shared" ca="1" si="4"/>
        <v>0</v>
      </c>
      <c r="G67" s="136">
        <f t="shared" ca="1" si="4"/>
        <v>0</v>
      </c>
      <c r="H67" s="136">
        <f t="shared" ca="1" si="4"/>
        <v>0</v>
      </c>
      <c r="I67" s="136">
        <f t="shared" ca="1" si="4"/>
        <v>0</v>
      </c>
      <c r="J67" s="136">
        <f t="shared" ca="1" si="4"/>
        <v>0</v>
      </c>
    </row>
    <row r="68" spans="1:10" ht="14.25" customHeight="1">
      <c r="A68" s="46"/>
      <c r="B68" s="46"/>
      <c r="C68" s="46"/>
      <c r="D68" s="46"/>
      <c r="E68" s="46"/>
      <c r="F68" s="46"/>
      <c r="G68" s="46"/>
      <c r="H68" s="46"/>
      <c r="I68" s="46"/>
      <c r="J68" s="46"/>
    </row>
    <row r="69" spans="1:10" ht="14.25" customHeight="1">
      <c r="A69" s="43">
        <v>51</v>
      </c>
      <c r="B69" s="43">
        <v>52</v>
      </c>
      <c r="C69" s="43">
        <v>53</v>
      </c>
      <c r="D69" s="43">
        <v>54</v>
      </c>
      <c r="E69" s="43">
        <v>55</v>
      </c>
      <c r="F69" s="43">
        <v>56</v>
      </c>
      <c r="G69" s="43">
        <v>57</v>
      </c>
      <c r="H69" s="43">
        <v>58</v>
      </c>
      <c r="I69" s="43">
        <v>59</v>
      </c>
      <c r="J69" s="43">
        <v>60</v>
      </c>
    </row>
    <row r="70" spans="1:10" ht="14.25" customHeight="1">
      <c r="A70" s="134" t="str">
        <f ca="1">IFERROR(__xludf.DUMMYFUNCTION("iferror(SORT(filter('Guest List'!$D$19:$D$1000,'Guest List'!$Q$19:$Q$1000=A69),1,1),"""")"),"")</f>
        <v/>
      </c>
      <c r="B70" s="134" t="str">
        <f ca="1">IFERROR(__xludf.DUMMYFUNCTION("iferror(SORT(filter('Guest List'!$D$19:$D$1000,'Guest List'!$Q$19:$Q$1000=B69),1,1),"""")"),"")</f>
        <v/>
      </c>
      <c r="C70" s="134" t="str">
        <f ca="1">IFERROR(__xludf.DUMMYFUNCTION("iferror(SORT(filter('Guest List'!$D$19:$D$1000,'Guest List'!$Q$19:$Q$1000=C69),1,1),"""")"),"")</f>
        <v/>
      </c>
      <c r="D70" s="134" t="str">
        <f ca="1">IFERROR(__xludf.DUMMYFUNCTION("iferror(SORT(filter('Guest List'!$D$19:$D$1000,'Guest List'!$Q$19:$Q$1000=D69),1,1),"""")"),"")</f>
        <v/>
      </c>
      <c r="E70" s="134" t="str">
        <f ca="1">IFERROR(__xludf.DUMMYFUNCTION("iferror(SORT(filter('Guest List'!$D$19:$D$1000,'Guest List'!$Q$19:$Q$1000=E69),1,1),"""")"),"")</f>
        <v/>
      </c>
      <c r="F70" s="134" t="str">
        <f ca="1">IFERROR(__xludf.DUMMYFUNCTION("iferror(SORT(filter('Guest List'!$D$19:$D$1000,'Guest List'!$Q$19:$Q$1000=F69),1,1),"""")"),"")</f>
        <v/>
      </c>
      <c r="G70" s="134" t="str">
        <f ca="1">IFERROR(__xludf.DUMMYFUNCTION("iferror(SORT(filter('Guest List'!$D$19:$D$1000,'Guest List'!$Q$19:$Q$1000=G69),1,1),"""")"),"")</f>
        <v/>
      </c>
      <c r="H70" s="134" t="str">
        <f ca="1">IFERROR(__xludf.DUMMYFUNCTION("iferror(SORT(filter('Guest List'!$D$19:$D$1000,'Guest List'!$Q$19:$Q$1000=H69),1,1),"""")"),"")</f>
        <v/>
      </c>
      <c r="I70" s="134" t="str">
        <f ca="1">IFERROR(__xludf.DUMMYFUNCTION("iferror(SORT(filter('Guest List'!$D$19:$D$1000,'Guest List'!$Q$19:$Q$1000=I69),1,1),"""")"),"")</f>
        <v/>
      </c>
      <c r="J70" s="134" t="str">
        <f ca="1">IFERROR(__xludf.DUMMYFUNCTION("iferror(SORT(filter('Guest List'!$D$19:$D$1000,'Guest List'!$Q$19:$Q$1000=J69),1,1),"""")"),"")</f>
        <v/>
      </c>
    </row>
    <row r="71" spans="1:10" ht="14.25" customHeight="1">
      <c r="A71" s="134"/>
      <c r="B71" s="134"/>
      <c r="C71" s="134"/>
      <c r="D71" s="134"/>
      <c r="E71" s="134"/>
      <c r="F71" s="134"/>
      <c r="G71" s="134"/>
      <c r="H71" s="134"/>
      <c r="I71" s="134"/>
      <c r="J71" s="134"/>
    </row>
    <row r="72" spans="1:10" ht="14.25" customHeight="1">
      <c r="A72" s="134"/>
      <c r="B72" s="134"/>
      <c r="C72" s="134"/>
      <c r="D72" s="134"/>
      <c r="E72" s="134"/>
      <c r="F72" s="134"/>
      <c r="G72" s="134"/>
      <c r="H72" s="134"/>
      <c r="I72" s="134"/>
      <c r="J72" s="134"/>
    </row>
    <row r="73" spans="1:10" ht="14.25" customHeight="1">
      <c r="A73" s="134"/>
      <c r="B73" s="134"/>
      <c r="C73" s="134"/>
      <c r="D73" s="134"/>
      <c r="E73" s="134"/>
      <c r="F73" s="134"/>
      <c r="G73" s="134"/>
      <c r="H73" s="134"/>
      <c r="I73" s="134"/>
      <c r="J73" s="134"/>
    </row>
    <row r="74" spans="1:10" ht="14.25" customHeight="1">
      <c r="A74" s="134"/>
      <c r="B74" s="134"/>
      <c r="C74" s="134"/>
      <c r="D74" s="134"/>
      <c r="E74" s="134"/>
      <c r="F74" s="134"/>
      <c r="G74" s="134"/>
      <c r="H74" s="134"/>
      <c r="I74" s="134"/>
      <c r="J74" s="134"/>
    </row>
    <row r="75" spans="1:10" ht="14.25" customHeight="1">
      <c r="A75" s="134"/>
      <c r="B75" s="134"/>
      <c r="C75" s="134"/>
      <c r="D75" s="134"/>
      <c r="E75" s="134"/>
      <c r="F75" s="134"/>
      <c r="G75" s="134"/>
      <c r="H75" s="134"/>
      <c r="I75" s="134"/>
      <c r="J75" s="134"/>
    </row>
    <row r="76" spans="1:10" ht="14.25" customHeight="1">
      <c r="A76" s="134"/>
      <c r="B76" s="134"/>
      <c r="C76" s="134"/>
      <c r="D76" s="134"/>
      <c r="E76" s="134"/>
      <c r="F76" s="134"/>
      <c r="G76" s="134"/>
      <c r="H76" s="134"/>
      <c r="I76" s="134"/>
      <c r="J76" s="134"/>
    </row>
    <row r="77" spans="1:10" ht="14.25" customHeight="1">
      <c r="A77" s="134"/>
      <c r="B77" s="134"/>
      <c r="C77" s="134"/>
      <c r="D77" s="134"/>
      <c r="E77" s="134"/>
      <c r="F77" s="134"/>
      <c r="G77" s="134"/>
      <c r="H77" s="134"/>
      <c r="I77" s="134"/>
      <c r="J77" s="134"/>
    </row>
    <row r="78" spans="1:10" ht="14.25" customHeight="1">
      <c r="A78" s="134"/>
      <c r="B78" s="134"/>
      <c r="C78" s="134"/>
      <c r="D78" s="134"/>
      <c r="E78" s="134"/>
      <c r="F78" s="134"/>
      <c r="G78" s="134"/>
      <c r="H78" s="134"/>
      <c r="I78" s="134"/>
      <c r="J78" s="134"/>
    </row>
    <row r="79" spans="1:10" ht="14.25" customHeight="1">
      <c r="A79" s="134"/>
      <c r="B79" s="135"/>
      <c r="C79" s="135"/>
      <c r="D79" s="135"/>
      <c r="E79" s="135"/>
      <c r="F79" s="135"/>
      <c r="G79" s="135"/>
      <c r="H79" s="135"/>
      <c r="I79" s="135"/>
      <c r="J79" s="135"/>
    </row>
    <row r="80" spans="1:10" ht="14.25" customHeight="1">
      <c r="A80" s="136">
        <f t="shared" ref="A80:J80" ca="1" si="5">COUNTIF(A70:A79,"?*")</f>
        <v>0</v>
      </c>
      <c r="B80" s="136">
        <f t="shared" ca="1" si="5"/>
        <v>0</v>
      </c>
      <c r="C80" s="136">
        <f t="shared" ca="1" si="5"/>
        <v>0</v>
      </c>
      <c r="D80" s="136">
        <f t="shared" ca="1" si="5"/>
        <v>0</v>
      </c>
      <c r="E80" s="136">
        <f t="shared" ca="1" si="5"/>
        <v>0</v>
      </c>
      <c r="F80" s="136">
        <f t="shared" ca="1" si="5"/>
        <v>0</v>
      </c>
      <c r="G80" s="136">
        <f t="shared" ca="1" si="5"/>
        <v>0</v>
      </c>
      <c r="H80" s="136">
        <f t="shared" ca="1" si="5"/>
        <v>0</v>
      </c>
      <c r="I80" s="136">
        <f t="shared" ca="1" si="5"/>
        <v>0</v>
      </c>
      <c r="J80" s="136">
        <f t="shared" ca="1" si="5"/>
        <v>0</v>
      </c>
    </row>
    <row r="81" spans="1:10" ht="14.25" customHeight="1">
      <c r="A81" s="46"/>
      <c r="B81" s="46"/>
      <c r="C81" s="46"/>
      <c r="D81" s="46"/>
      <c r="E81" s="46"/>
      <c r="F81" s="46"/>
      <c r="G81" s="46"/>
      <c r="H81" s="46"/>
      <c r="I81" s="46"/>
      <c r="J81" s="46"/>
    </row>
    <row r="82" spans="1:10" ht="14.25" customHeight="1">
      <c r="A82" s="43">
        <v>61</v>
      </c>
      <c r="B82" s="43">
        <v>62</v>
      </c>
      <c r="C82" s="43">
        <v>63</v>
      </c>
      <c r="D82" s="43">
        <v>64</v>
      </c>
      <c r="E82" s="43">
        <v>65</v>
      </c>
      <c r="F82" s="43">
        <v>66</v>
      </c>
      <c r="G82" s="43">
        <v>67</v>
      </c>
      <c r="H82" s="43">
        <v>68</v>
      </c>
      <c r="I82" s="43">
        <v>69</v>
      </c>
      <c r="J82" s="43">
        <v>70</v>
      </c>
    </row>
    <row r="83" spans="1:10" ht="14.25" customHeight="1">
      <c r="A83" s="134" t="str">
        <f ca="1">IFERROR(__xludf.DUMMYFUNCTION("iferror(SORT(filter('Guest List'!$D$19:$D$1000,'Guest List'!$Q$19:$Q$1000=A82),1,1),"""")"),"")</f>
        <v/>
      </c>
      <c r="B83" s="134" t="str">
        <f ca="1">IFERROR(__xludf.DUMMYFUNCTION("iferror(SORT(filter('Guest List'!$D$19:$D$1000,'Guest List'!$Q$19:$Q$1000=B82),1,1),"""")"),"")</f>
        <v/>
      </c>
      <c r="C83" s="134" t="str">
        <f ca="1">IFERROR(__xludf.DUMMYFUNCTION("iferror(SORT(filter('Guest List'!$D$19:$D$1000,'Guest List'!$Q$19:$Q$1000=C82),1,1),"""")"),"")</f>
        <v/>
      </c>
      <c r="D83" s="134" t="str">
        <f ca="1">IFERROR(__xludf.DUMMYFUNCTION("iferror(SORT(filter('Guest List'!$D$19:$D$1000,'Guest List'!$Q$19:$Q$1000=D82),1,1),"""")"),"")</f>
        <v/>
      </c>
      <c r="E83" s="134" t="str">
        <f ca="1">IFERROR(__xludf.DUMMYFUNCTION("iferror(SORT(filter('Guest List'!$D$19:$D$1000,'Guest List'!$Q$19:$Q$1000=E82),1,1),"""")"),"")</f>
        <v/>
      </c>
      <c r="F83" s="134" t="str">
        <f ca="1">IFERROR(__xludf.DUMMYFUNCTION("iferror(SORT(filter('Guest List'!$D$19:$D$1000,'Guest List'!$Q$19:$Q$1000=F82),1,1),"""")"),"")</f>
        <v/>
      </c>
      <c r="G83" s="134" t="str">
        <f ca="1">IFERROR(__xludf.DUMMYFUNCTION("iferror(SORT(filter('Guest List'!$D$19:$D$1000,'Guest List'!$Q$19:$Q$1000=G82),1,1),"""")"),"")</f>
        <v/>
      </c>
      <c r="H83" s="134" t="str">
        <f ca="1">IFERROR(__xludf.DUMMYFUNCTION("iferror(SORT(filter('Guest List'!$D$19:$D$1000,'Guest List'!$Q$19:$Q$1000=H82),1,1),"""")"),"")</f>
        <v/>
      </c>
      <c r="I83" s="134" t="str">
        <f ca="1">IFERROR(__xludf.DUMMYFUNCTION("iferror(SORT(filter('Guest List'!$D$19:$D$1000,'Guest List'!$Q$19:$Q$1000=I82),1,1),"""")"),"")</f>
        <v/>
      </c>
      <c r="J83" s="134" t="str">
        <f ca="1">IFERROR(__xludf.DUMMYFUNCTION("iferror(SORT(filter('Guest List'!$D$19:$D$1000,'Guest List'!$Q$19:$Q$1000=J82),1,1),"""")"),"")</f>
        <v/>
      </c>
    </row>
    <row r="84" spans="1:10" ht="14.25" customHeight="1">
      <c r="A84" s="134"/>
      <c r="B84" s="134"/>
      <c r="C84" s="134"/>
      <c r="D84" s="134"/>
      <c r="E84" s="134"/>
      <c r="F84" s="134"/>
      <c r="G84" s="134"/>
      <c r="H84" s="134"/>
      <c r="I84" s="134"/>
      <c r="J84" s="134"/>
    </row>
    <row r="85" spans="1:10" ht="14.25" customHeight="1">
      <c r="A85" s="134"/>
      <c r="B85" s="134"/>
      <c r="C85" s="134"/>
      <c r="D85" s="134"/>
      <c r="E85" s="134"/>
      <c r="F85" s="134"/>
      <c r="G85" s="134"/>
      <c r="H85" s="134"/>
      <c r="I85" s="134"/>
      <c r="J85" s="134"/>
    </row>
    <row r="86" spans="1:10" ht="14.25" customHeight="1">
      <c r="A86" s="134"/>
      <c r="B86" s="134"/>
      <c r="C86" s="134"/>
      <c r="D86" s="134"/>
      <c r="E86" s="134"/>
      <c r="F86" s="134"/>
      <c r="G86" s="134"/>
      <c r="H86" s="134"/>
      <c r="I86" s="134"/>
      <c r="J86" s="134"/>
    </row>
    <row r="87" spans="1:10" ht="14.25" customHeight="1">
      <c r="A87" s="134"/>
      <c r="B87" s="134"/>
      <c r="C87" s="134"/>
      <c r="D87" s="134"/>
      <c r="E87" s="134"/>
      <c r="F87" s="134"/>
      <c r="G87" s="134"/>
      <c r="H87" s="134"/>
      <c r="I87" s="134"/>
      <c r="J87" s="134"/>
    </row>
    <row r="88" spans="1:10" ht="14.25" customHeight="1">
      <c r="A88" s="134"/>
      <c r="B88" s="134"/>
      <c r="C88" s="134"/>
      <c r="D88" s="134"/>
      <c r="E88" s="134"/>
      <c r="F88" s="134"/>
      <c r="G88" s="134"/>
      <c r="H88" s="134"/>
      <c r="I88" s="134"/>
      <c r="J88" s="134"/>
    </row>
    <row r="89" spans="1:10" ht="14.25" customHeight="1">
      <c r="A89" s="134"/>
      <c r="B89" s="134"/>
      <c r="C89" s="134"/>
      <c r="D89" s="134"/>
      <c r="E89" s="134"/>
      <c r="F89" s="134"/>
      <c r="G89" s="134"/>
      <c r="H89" s="134"/>
      <c r="I89" s="134"/>
      <c r="J89" s="134"/>
    </row>
    <row r="90" spans="1:10" ht="14.25" customHeight="1">
      <c r="A90" s="134"/>
      <c r="B90" s="134"/>
      <c r="C90" s="134"/>
      <c r="D90" s="134"/>
      <c r="E90" s="134"/>
      <c r="F90" s="134"/>
      <c r="G90" s="134"/>
      <c r="H90" s="134"/>
      <c r="I90" s="134"/>
      <c r="J90" s="134"/>
    </row>
    <row r="91" spans="1:10" ht="14.25" customHeight="1">
      <c r="A91" s="134"/>
      <c r="B91" s="134"/>
      <c r="C91" s="134"/>
      <c r="D91" s="134"/>
      <c r="E91" s="134"/>
      <c r="F91" s="134"/>
      <c r="G91" s="134"/>
      <c r="H91" s="134"/>
      <c r="I91" s="134"/>
      <c r="J91" s="134"/>
    </row>
    <row r="92" spans="1:10" ht="14.25" customHeight="1">
      <c r="A92" s="134"/>
      <c r="B92" s="135"/>
      <c r="C92" s="135"/>
      <c r="D92" s="135"/>
      <c r="E92" s="135"/>
      <c r="F92" s="135"/>
      <c r="G92" s="135"/>
      <c r="H92" s="135"/>
      <c r="I92" s="135"/>
      <c r="J92" s="135"/>
    </row>
    <row r="93" spans="1:10" ht="14.25" customHeight="1">
      <c r="A93" s="136">
        <f t="shared" ref="A93:J93" ca="1" si="6">COUNTIF(A83:A92,"?*")</f>
        <v>0</v>
      </c>
      <c r="B93" s="136">
        <f t="shared" ca="1" si="6"/>
        <v>0</v>
      </c>
      <c r="C93" s="136">
        <f t="shared" ca="1" si="6"/>
        <v>0</v>
      </c>
      <c r="D93" s="136">
        <f t="shared" ca="1" si="6"/>
        <v>0</v>
      </c>
      <c r="E93" s="136">
        <f t="shared" ca="1" si="6"/>
        <v>0</v>
      </c>
      <c r="F93" s="136">
        <f t="shared" ca="1" si="6"/>
        <v>0</v>
      </c>
      <c r="G93" s="136">
        <f t="shared" ca="1" si="6"/>
        <v>0</v>
      </c>
      <c r="H93" s="136">
        <f t="shared" ca="1" si="6"/>
        <v>0</v>
      </c>
      <c r="I93" s="136">
        <f t="shared" ca="1" si="6"/>
        <v>0</v>
      </c>
      <c r="J93" s="136">
        <f t="shared" ca="1" si="6"/>
        <v>0</v>
      </c>
    </row>
    <row r="94" spans="1:10" ht="14.25" customHeight="1">
      <c r="A94" s="46"/>
      <c r="B94" s="46"/>
      <c r="C94" s="46"/>
      <c r="D94" s="46"/>
      <c r="E94" s="46"/>
      <c r="F94" s="46"/>
      <c r="G94" s="46"/>
      <c r="H94" s="46"/>
      <c r="I94" s="46"/>
      <c r="J94" s="46"/>
    </row>
    <row r="95" spans="1:10" ht="14.25" customHeight="1">
      <c r="A95" s="43">
        <v>71</v>
      </c>
      <c r="B95" s="43">
        <v>72</v>
      </c>
      <c r="C95" s="43">
        <v>73</v>
      </c>
      <c r="D95" s="43">
        <v>74</v>
      </c>
      <c r="E95" s="43">
        <v>75</v>
      </c>
      <c r="F95" s="43">
        <v>76</v>
      </c>
      <c r="G95" s="43">
        <v>77</v>
      </c>
      <c r="H95" s="43">
        <v>78</v>
      </c>
      <c r="I95" s="43">
        <v>79</v>
      </c>
      <c r="J95" s="43">
        <v>80</v>
      </c>
    </row>
    <row r="96" spans="1:10" ht="14.25" customHeight="1">
      <c r="A96" s="134" t="str">
        <f ca="1">IFERROR(__xludf.DUMMYFUNCTION("iferror(SORT(filter('Guest List'!$D$19:$D$1000,'Guest List'!$Q$19:$Q$1000=A95),1,1),"""")"),"")</f>
        <v/>
      </c>
      <c r="B96" s="134" t="str">
        <f ca="1">IFERROR(__xludf.DUMMYFUNCTION("iferror(SORT(filter('Guest List'!$D$19:$D$1000,'Guest List'!$Q$19:$Q$1000=B95),1,1),"""")"),"")</f>
        <v/>
      </c>
      <c r="C96" s="134" t="str">
        <f ca="1">IFERROR(__xludf.DUMMYFUNCTION("iferror(SORT(filter('Guest List'!$D$19:$D$1000,'Guest List'!$Q$19:$Q$1000=C95),1,1),"""")"),"")</f>
        <v/>
      </c>
      <c r="D96" s="134" t="str">
        <f ca="1">IFERROR(__xludf.DUMMYFUNCTION("iferror(SORT(filter('Guest List'!$D$19:$D$1000,'Guest List'!$Q$19:$Q$1000=D95),1,1),"""")"),"")</f>
        <v/>
      </c>
      <c r="E96" s="134" t="str">
        <f ca="1">IFERROR(__xludf.DUMMYFUNCTION("iferror(SORT(filter('Guest List'!$D$19:$D$1000,'Guest List'!$Q$19:$Q$1000=E95),1,1),"""")"),"")</f>
        <v/>
      </c>
      <c r="F96" s="134" t="str">
        <f ca="1">IFERROR(__xludf.DUMMYFUNCTION("iferror(SORT(filter('Guest List'!$D$19:$D$1000,'Guest List'!$Q$19:$Q$1000=F95),1,1),"""")"),"")</f>
        <v/>
      </c>
      <c r="G96" s="134" t="str">
        <f ca="1">IFERROR(__xludf.DUMMYFUNCTION("iferror(SORT(filter('Guest List'!$D$19:$D$1000,'Guest List'!$Q$19:$Q$1000=G95),1,1),"""")"),"")</f>
        <v/>
      </c>
      <c r="H96" s="134" t="str">
        <f ca="1">IFERROR(__xludf.DUMMYFUNCTION("iferror(SORT(filter('Guest List'!$D$19:$D$1000,'Guest List'!$Q$19:$Q$1000=H95),1,1),"""")"),"")</f>
        <v/>
      </c>
      <c r="I96" s="134" t="str">
        <f ca="1">IFERROR(__xludf.DUMMYFUNCTION("iferror(SORT(filter('Guest List'!$D$19:$D$1000,'Guest List'!$Q$19:$Q$1000=I95),1,1),"""")"),"")</f>
        <v/>
      </c>
      <c r="J96" s="134" t="str">
        <f ca="1">IFERROR(__xludf.DUMMYFUNCTION("iferror(SORT(filter('Guest List'!$D$19:$D$1000,'Guest List'!$Q$19:$Q$1000=J95),1,1),"""")"),"")</f>
        <v/>
      </c>
    </row>
    <row r="97" spans="1:10" ht="14.25" customHeight="1">
      <c r="A97" s="134"/>
      <c r="B97" s="134"/>
      <c r="C97" s="134"/>
      <c r="D97" s="134"/>
      <c r="E97" s="134"/>
      <c r="F97" s="134"/>
      <c r="G97" s="134"/>
      <c r="H97" s="134"/>
      <c r="I97" s="134"/>
      <c r="J97" s="134"/>
    </row>
    <row r="98" spans="1:10" ht="14.25" customHeight="1">
      <c r="A98" s="134"/>
      <c r="B98" s="134"/>
      <c r="C98" s="134"/>
      <c r="D98" s="134"/>
      <c r="E98" s="134"/>
      <c r="F98" s="134"/>
      <c r="G98" s="134"/>
      <c r="H98" s="134"/>
      <c r="I98" s="134"/>
      <c r="J98" s="134"/>
    </row>
    <row r="99" spans="1:10" ht="14.25" customHeight="1">
      <c r="A99" s="134"/>
      <c r="B99" s="134"/>
      <c r="C99" s="134"/>
      <c r="D99" s="134"/>
      <c r="E99" s="134"/>
      <c r="F99" s="134"/>
      <c r="G99" s="134"/>
      <c r="H99" s="134"/>
      <c r="I99" s="134"/>
      <c r="J99" s="134"/>
    </row>
    <row r="100" spans="1:10" ht="14.25" customHeight="1">
      <c r="A100" s="134"/>
      <c r="B100" s="134"/>
      <c r="C100" s="134"/>
      <c r="D100" s="134"/>
      <c r="E100" s="134"/>
      <c r="F100" s="134"/>
      <c r="G100" s="134"/>
      <c r="H100" s="134"/>
      <c r="I100" s="134"/>
      <c r="J100" s="134"/>
    </row>
    <row r="101" spans="1:10" ht="14.25" customHeight="1">
      <c r="A101" s="134"/>
      <c r="B101" s="134"/>
      <c r="C101" s="134"/>
      <c r="D101" s="134"/>
      <c r="E101" s="134"/>
      <c r="F101" s="134"/>
      <c r="G101" s="134"/>
      <c r="H101" s="134"/>
      <c r="I101" s="134"/>
      <c r="J101" s="134"/>
    </row>
    <row r="102" spans="1:10" ht="14.25" customHeight="1">
      <c r="A102" s="134"/>
      <c r="B102" s="134"/>
      <c r="C102" s="134"/>
      <c r="D102" s="134"/>
      <c r="E102" s="134"/>
      <c r="F102" s="134"/>
      <c r="G102" s="134"/>
      <c r="H102" s="134"/>
      <c r="I102" s="134"/>
      <c r="J102" s="134"/>
    </row>
    <row r="103" spans="1:10" ht="14.25" customHeight="1">
      <c r="A103" s="134"/>
      <c r="B103" s="134"/>
      <c r="C103" s="134"/>
      <c r="D103" s="134"/>
      <c r="E103" s="134"/>
      <c r="F103" s="134"/>
      <c r="G103" s="134"/>
      <c r="H103" s="134"/>
      <c r="I103" s="134"/>
      <c r="J103" s="134"/>
    </row>
    <row r="104" spans="1:10" ht="14.25" customHeight="1">
      <c r="A104" s="134"/>
      <c r="B104" s="134"/>
      <c r="C104" s="134"/>
      <c r="D104" s="134"/>
      <c r="E104" s="134"/>
      <c r="F104" s="134"/>
      <c r="G104" s="134"/>
      <c r="H104" s="134"/>
      <c r="I104" s="134"/>
      <c r="J104" s="134"/>
    </row>
    <row r="105" spans="1:10" ht="14.25" customHeight="1">
      <c r="A105" s="134"/>
      <c r="B105" s="135"/>
      <c r="C105" s="135"/>
      <c r="D105" s="135"/>
      <c r="E105" s="135"/>
      <c r="F105" s="135"/>
      <c r="G105" s="135"/>
      <c r="H105" s="135"/>
      <c r="I105" s="135"/>
      <c r="J105" s="135"/>
    </row>
    <row r="106" spans="1:10" ht="14.25" customHeight="1">
      <c r="A106" s="136">
        <f t="shared" ref="A106:J106" ca="1" si="7">COUNTIF(A96:A105,"?*")</f>
        <v>0</v>
      </c>
      <c r="B106" s="136">
        <f t="shared" ca="1" si="7"/>
        <v>0</v>
      </c>
      <c r="C106" s="136">
        <f t="shared" ca="1" si="7"/>
        <v>0</v>
      </c>
      <c r="D106" s="136">
        <f t="shared" ca="1" si="7"/>
        <v>0</v>
      </c>
      <c r="E106" s="136">
        <f t="shared" ca="1" si="7"/>
        <v>0</v>
      </c>
      <c r="F106" s="136">
        <f t="shared" ca="1" si="7"/>
        <v>0</v>
      </c>
      <c r="G106" s="136">
        <f t="shared" ca="1" si="7"/>
        <v>0</v>
      </c>
      <c r="H106" s="136">
        <f t="shared" ca="1" si="7"/>
        <v>0</v>
      </c>
      <c r="I106" s="136">
        <f t="shared" ca="1" si="7"/>
        <v>0</v>
      </c>
      <c r="J106" s="136">
        <f t="shared" ca="1" si="7"/>
        <v>0</v>
      </c>
    </row>
    <row r="107" spans="1:10" ht="14.25" customHeight="1">
      <c r="A107" s="46"/>
      <c r="B107" s="46"/>
      <c r="C107" s="46"/>
      <c r="D107" s="46"/>
      <c r="E107" s="46"/>
      <c r="F107" s="46"/>
      <c r="G107" s="46"/>
      <c r="H107" s="46"/>
      <c r="I107" s="46"/>
      <c r="J107" s="46"/>
    </row>
    <row r="108" spans="1:10" ht="14.25" customHeight="1">
      <c r="A108" s="43">
        <v>81</v>
      </c>
      <c r="B108" s="43">
        <v>82</v>
      </c>
      <c r="C108" s="43">
        <v>83</v>
      </c>
      <c r="D108" s="43">
        <v>84</v>
      </c>
      <c r="E108" s="43">
        <v>85</v>
      </c>
      <c r="F108" s="43">
        <v>86</v>
      </c>
      <c r="G108" s="43">
        <v>87</v>
      </c>
      <c r="H108" s="43">
        <v>88</v>
      </c>
      <c r="I108" s="43">
        <v>89</v>
      </c>
      <c r="J108" s="43">
        <v>90</v>
      </c>
    </row>
    <row r="109" spans="1:10" ht="14.25" customHeight="1">
      <c r="A109" s="134" t="str">
        <f ca="1">IFERROR(__xludf.DUMMYFUNCTION("iferror(SORT(filter('Guest List'!$D$19:$D$1000,'Guest List'!$Q$19:$Q$1000=A108),1,1),"""")"),"")</f>
        <v/>
      </c>
      <c r="B109" s="134" t="str">
        <f ca="1">IFERROR(__xludf.DUMMYFUNCTION("iferror(SORT(filter('Guest List'!$D$19:$D$1000,'Guest List'!$Q$19:$Q$1000=B108),1,1),"""")"),"")</f>
        <v/>
      </c>
      <c r="C109" s="134" t="str">
        <f ca="1">IFERROR(__xludf.DUMMYFUNCTION("iferror(SORT(filter('Guest List'!$D$19:$D$1000,'Guest List'!$Q$19:$Q$1000=C108),1,1),"""")"),"")</f>
        <v/>
      </c>
      <c r="D109" s="134" t="str">
        <f ca="1">IFERROR(__xludf.DUMMYFUNCTION("iferror(SORT(filter('Guest List'!$D$19:$D$1000,'Guest List'!$Q$19:$Q$1000=D108),1,1),"""")"),"")</f>
        <v/>
      </c>
      <c r="E109" s="134" t="str">
        <f ca="1">IFERROR(__xludf.DUMMYFUNCTION("iferror(SORT(filter('Guest List'!$D$19:$D$1000,'Guest List'!$Q$19:$Q$1000=E108),1,1),"""")"),"")</f>
        <v/>
      </c>
      <c r="F109" s="134" t="str">
        <f ca="1">IFERROR(__xludf.DUMMYFUNCTION("iferror(SORT(filter('Guest List'!$D$19:$D$1000,'Guest List'!$Q$19:$Q$1000=F108),1,1),"""")"),"")</f>
        <v/>
      </c>
      <c r="G109" s="134" t="str">
        <f ca="1">IFERROR(__xludf.DUMMYFUNCTION("iferror(SORT(filter('Guest List'!$D$19:$D$1000,'Guest List'!$Q$19:$Q$1000=G108),1,1),"""")"),"")</f>
        <v/>
      </c>
      <c r="H109" s="134" t="str">
        <f ca="1">IFERROR(__xludf.DUMMYFUNCTION("iferror(SORT(filter('Guest List'!$D$19:$D$1000,'Guest List'!$Q$19:$Q$1000=H108),1,1),"""")"),"")</f>
        <v/>
      </c>
      <c r="I109" s="134" t="str">
        <f ca="1">IFERROR(__xludf.DUMMYFUNCTION("iferror(SORT(filter('Guest List'!$D$19:$D$1000,'Guest List'!$Q$19:$Q$1000=I108),1,1),"""")"),"")</f>
        <v/>
      </c>
      <c r="J109" s="134" t="str">
        <f ca="1">IFERROR(__xludf.DUMMYFUNCTION("iferror(SORT(filter('Guest List'!$D$19:$D$1000,'Guest List'!$Q$19:$Q$1000=J108),1,1),"""")"),"")</f>
        <v/>
      </c>
    </row>
    <row r="110" spans="1:10" ht="14.25" customHeight="1">
      <c r="A110" s="134"/>
      <c r="B110" s="134"/>
      <c r="C110" s="134"/>
      <c r="D110" s="134"/>
      <c r="E110" s="134"/>
      <c r="F110" s="134"/>
      <c r="G110" s="134"/>
      <c r="H110" s="134"/>
      <c r="I110" s="134"/>
      <c r="J110" s="134"/>
    </row>
    <row r="111" spans="1:10" ht="14.25" customHeight="1">
      <c r="A111" s="134"/>
      <c r="B111" s="134"/>
      <c r="C111" s="134"/>
      <c r="D111" s="134"/>
      <c r="E111" s="134"/>
      <c r="F111" s="134"/>
      <c r="G111" s="134"/>
      <c r="H111" s="134"/>
      <c r="I111" s="134"/>
      <c r="J111" s="134"/>
    </row>
    <row r="112" spans="1:10" ht="14.25" customHeight="1">
      <c r="A112" s="134"/>
      <c r="B112" s="134"/>
      <c r="C112" s="134"/>
      <c r="D112" s="134"/>
      <c r="E112" s="134"/>
      <c r="F112" s="134"/>
      <c r="G112" s="134"/>
      <c r="H112" s="134"/>
      <c r="I112" s="134"/>
      <c r="J112" s="134"/>
    </row>
    <row r="113" spans="1:10" ht="14.25" customHeight="1">
      <c r="A113" s="134"/>
      <c r="B113" s="134"/>
      <c r="C113" s="134"/>
      <c r="D113" s="134"/>
      <c r="E113" s="134"/>
      <c r="F113" s="134"/>
      <c r="G113" s="134"/>
      <c r="H113" s="134"/>
      <c r="I113" s="134"/>
      <c r="J113" s="134"/>
    </row>
    <row r="114" spans="1:10" ht="14.25" customHeight="1">
      <c r="A114" s="134"/>
      <c r="B114" s="134"/>
      <c r="C114" s="134"/>
      <c r="D114" s="134"/>
      <c r="E114" s="134"/>
      <c r="F114" s="134"/>
      <c r="G114" s="134"/>
      <c r="H114" s="134"/>
      <c r="I114" s="134"/>
      <c r="J114" s="134"/>
    </row>
    <row r="115" spans="1:10" ht="14.25" customHeight="1">
      <c r="A115" s="134"/>
      <c r="B115" s="134"/>
      <c r="C115" s="134"/>
      <c r="D115" s="134"/>
      <c r="E115" s="134"/>
      <c r="F115" s="134"/>
      <c r="G115" s="134"/>
      <c r="H115" s="134"/>
      <c r="I115" s="134"/>
      <c r="J115" s="134"/>
    </row>
    <row r="116" spans="1:10" ht="14.25" customHeight="1">
      <c r="A116" s="134"/>
      <c r="B116" s="134"/>
      <c r="C116" s="134"/>
      <c r="D116" s="134"/>
      <c r="E116" s="134"/>
      <c r="F116" s="134"/>
      <c r="G116" s="134"/>
      <c r="H116" s="134"/>
      <c r="I116" s="134"/>
      <c r="J116" s="134"/>
    </row>
    <row r="117" spans="1:10" ht="14.25" customHeight="1">
      <c r="A117" s="134"/>
      <c r="B117" s="134"/>
      <c r="C117" s="134"/>
      <c r="D117" s="134"/>
      <c r="E117" s="134"/>
      <c r="F117" s="134"/>
      <c r="G117" s="134"/>
      <c r="H117" s="134"/>
      <c r="I117" s="134"/>
      <c r="J117" s="134"/>
    </row>
    <row r="118" spans="1:10" ht="14.25" customHeight="1">
      <c r="A118" s="134"/>
      <c r="B118" s="135"/>
      <c r="C118" s="135"/>
      <c r="D118" s="135"/>
      <c r="E118" s="135"/>
      <c r="F118" s="135"/>
      <c r="G118" s="135"/>
      <c r="H118" s="135"/>
      <c r="I118" s="135"/>
      <c r="J118" s="135"/>
    </row>
    <row r="119" spans="1:10" ht="14.25" customHeight="1">
      <c r="A119" s="136">
        <f t="shared" ref="A119:J119" ca="1" si="8">COUNTIF(A109:A118,"?*")</f>
        <v>0</v>
      </c>
      <c r="B119" s="136">
        <f t="shared" ca="1" si="8"/>
        <v>0</v>
      </c>
      <c r="C119" s="136">
        <f t="shared" ca="1" si="8"/>
        <v>0</v>
      </c>
      <c r="D119" s="136">
        <f t="shared" ca="1" si="8"/>
        <v>0</v>
      </c>
      <c r="E119" s="136">
        <f t="shared" ca="1" si="8"/>
        <v>0</v>
      </c>
      <c r="F119" s="136">
        <f t="shared" ca="1" si="8"/>
        <v>0</v>
      </c>
      <c r="G119" s="136">
        <f t="shared" ca="1" si="8"/>
        <v>0</v>
      </c>
      <c r="H119" s="136">
        <f t="shared" ca="1" si="8"/>
        <v>0</v>
      </c>
      <c r="I119" s="136">
        <f t="shared" ca="1" si="8"/>
        <v>0</v>
      </c>
      <c r="J119" s="136">
        <f t="shared" ca="1" si="8"/>
        <v>0</v>
      </c>
    </row>
    <row r="120" spans="1:10" ht="14.25" customHeight="1">
      <c r="A120" s="46"/>
      <c r="B120" s="46"/>
      <c r="C120" s="46"/>
      <c r="D120" s="46"/>
      <c r="E120" s="46"/>
      <c r="F120" s="46"/>
      <c r="G120" s="46"/>
      <c r="H120" s="46"/>
      <c r="I120" s="46"/>
      <c r="J120" s="46"/>
    </row>
    <row r="121" spans="1:10" ht="14.25" customHeight="1">
      <c r="A121" s="43">
        <v>91</v>
      </c>
      <c r="B121" s="43">
        <v>92</v>
      </c>
      <c r="C121" s="43">
        <v>93</v>
      </c>
      <c r="D121" s="43">
        <v>94</v>
      </c>
      <c r="E121" s="43">
        <v>95</v>
      </c>
      <c r="F121" s="43">
        <v>96</v>
      </c>
      <c r="G121" s="43">
        <v>97</v>
      </c>
      <c r="H121" s="43">
        <v>98</v>
      </c>
      <c r="I121" s="43">
        <v>99</v>
      </c>
      <c r="J121" s="43">
        <v>100</v>
      </c>
    </row>
    <row r="122" spans="1:10" ht="14.25" customHeight="1">
      <c r="A122" s="134" t="str">
        <f ca="1">IFERROR(__xludf.DUMMYFUNCTION("iferror(SORT(filter('Guest List'!$D$19:$D$1000,'Guest List'!$Q$19:$Q$1000=A121),1,1),"""")"),"")</f>
        <v/>
      </c>
      <c r="B122" s="134" t="str">
        <f ca="1">IFERROR(__xludf.DUMMYFUNCTION("iferror(SORT(filter('Guest List'!$D$19:$D$1000,'Guest List'!$Q$19:$Q$1000=B121),1,1),"""")"),"")</f>
        <v/>
      </c>
      <c r="C122" s="134" t="str">
        <f ca="1">IFERROR(__xludf.DUMMYFUNCTION("iferror(SORT(filter('Guest List'!$D$19:$D$1000,'Guest List'!$Q$19:$Q$1000=C121),1,1),"""")"),"")</f>
        <v/>
      </c>
      <c r="D122" s="134" t="str">
        <f ca="1">IFERROR(__xludf.DUMMYFUNCTION("iferror(SORT(filter('Guest List'!$D$19:$D$1000,'Guest List'!$Q$19:$Q$1000=D121),1,1),"""")"),"")</f>
        <v/>
      </c>
      <c r="E122" s="134" t="str">
        <f ca="1">IFERROR(__xludf.DUMMYFUNCTION("iferror(SORT(filter('Guest List'!$D$19:$D$1000,'Guest List'!$Q$19:$Q$1000=E121),1,1),"""")"),"")</f>
        <v/>
      </c>
      <c r="F122" s="134" t="str">
        <f ca="1">IFERROR(__xludf.DUMMYFUNCTION("iferror(SORT(filter('Guest List'!$D$19:$D$1000,'Guest List'!$Q$19:$Q$1000=F121),1,1),"""")"),"")</f>
        <v/>
      </c>
      <c r="G122" s="134" t="str">
        <f ca="1">IFERROR(__xludf.DUMMYFUNCTION("iferror(SORT(filter('Guest List'!$D$19:$D$1000,'Guest List'!$Q$19:$Q$1000=G121),1,1),"""")"),"")</f>
        <v/>
      </c>
      <c r="H122" s="134" t="str">
        <f ca="1">IFERROR(__xludf.DUMMYFUNCTION("iferror(SORT(filter('Guest List'!$D$19:$D$1000,'Guest List'!$Q$19:$Q$1000=H121),1,1),"""")"),"")</f>
        <v/>
      </c>
      <c r="I122" s="134" t="str">
        <f ca="1">IFERROR(__xludf.DUMMYFUNCTION("iferror(SORT(filter('Guest List'!$D$19:$D$1000,'Guest List'!$Q$19:$Q$1000=I121),1,1),"""")"),"")</f>
        <v/>
      </c>
      <c r="J122" s="134" t="str">
        <f ca="1">IFERROR(__xludf.DUMMYFUNCTION("iferror(SORT(filter('Guest List'!$D$19:$D$1000,'Guest List'!$Q$19:$Q$1000=J121),1,1),"""")"),"")</f>
        <v/>
      </c>
    </row>
    <row r="123" spans="1:10" ht="14.25" customHeight="1">
      <c r="A123" s="134"/>
      <c r="B123" s="134"/>
      <c r="C123" s="134"/>
      <c r="D123" s="134"/>
      <c r="E123" s="134"/>
      <c r="F123" s="134"/>
      <c r="G123" s="134"/>
      <c r="H123" s="134"/>
      <c r="I123" s="134"/>
      <c r="J123" s="134"/>
    </row>
    <row r="124" spans="1:10" ht="14.25" customHeight="1">
      <c r="A124" s="134"/>
      <c r="B124" s="134"/>
      <c r="C124" s="134"/>
      <c r="D124" s="134"/>
      <c r="E124" s="134"/>
      <c r="F124" s="134"/>
      <c r="G124" s="134"/>
      <c r="H124" s="134"/>
      <c r="I124" s="134"/>
      <c r="J124" s="134"/>
    </row>
    <row r="125" spans="1:10" ht="14.25" customHeight="1">
      <c r="A125" s="134"/>
      <c r="B125" s="134"/>
      <c r="C125" s="134"/>
      <c r="D125" s="134"/>
      <c r="E125" s="134"/>
      <c r="F125" s="134"/>
      <c r="G125" s="134"/>
      <c r="H125" s="134"/>
      <c r="I125" s="134"/>
      <c r="J125" s="134"/>
    </row>
    <row r="126" spans="1:10" ht="14.25" customHeight="1">
      <c r="A126" s="134"/>
      <c r="B126" s="134"/>
      <c r="C126" s="134"/>
      <c r="D126" s="134"/>
      <c r="E126" s="134"/>
      <c r="F126" s="134"/>
      <c r="G126" s="134"/>
      <c r="H126" s="134"/>
      <c r="I126" s="134"/>
      <c r="J126" s="134"/>
    </row>
    <row r="127" spans="1:10" ht="14.25" customHeight="1">
      <c r="A127" s="134"/>
      <c r="B127" s="134"/>
      <c r="C127" s="134"/>
      <c r="D127" s="134"/>
      <c r="E127" s="134"/>
      <c r="F127" s="134"/>
      <c r="G127" s="134"/>
      <c r="H127" s="134"/>
      <c r="I127" s="134"/>
      <c r="J127" s="134"/>
    </row>
    <row r="128" spans="1:10" ht="14.25" customHeight="1">
      <c r="A128" s="134"/>
      <c r="B128" s="134"/>
      <c r="C128" s="134"/>
      <c r="D128" s="134"/>
      <c r="E128" s="134"/>
      <c r="F128" s="134"/>
      <c r="G128" s="134"/>
      <c r="H128" s="134"/>
      <c r="I128" s="134"/>
      <c r="J128" s="134"/>
    </row>
    <row r="129" spans="1:10" ht="14.25" customHeight="1">
      <c r="A129" s="134"/>
      <c r="B129" s="134"/>
      <c r="C129" s="134"/>
      <c r="D129" s="134"/>
      <c r="E129" s="134"/>
      <c r="F129" s="134"/>
      <c r="G129" s="134"/>
      <c r="H129" s="134"/>
      <c r="I129" s="134"/>
      <c r="J129" s="134"/>
    </row>
    <row r="130" spans="1:10" ht="14.25" customHeight="1">
      <c r="A130" s="134"/>
      <c r="B130" s="134"/>
      <c r="C130" s="134"/>
      <c r="D130" s="134"/>
      <c r="E130" s="134"/>
      <c r="F130" s="134"/>
      <c r="G130" s="134"/>
      <c r="H130" s="134"/>
      <c r="I130" s="134"/>
      <c r="J130" s="134"/>
    </row>
    <row r="131" spans="1:10" ht="14.25" customHeight="1">
      <c r="A131" s="134"/>
      <c r="B131" s="135"/>
      <c r="C131" s="135"/>
      <c r="D131" s="135"/>
      <c r="E131" s="135"/>
      <c r="F131" s="135"/>
      <c r="G131" s="135"/>
      <c r="H131" s="135"/>
      <c r="I131" s="135"/>
      <c r="J131" s="135"/>
    </row>
    <row r="132" spans="1:10" ht="14.25" customHeight="1">
      <c r="A132" s="136">
        <f t="shared" ref="A132:J132" ca="1" si="9">COUNTIF(A122:A131,"?*")</f>
        <v>0</v>
      </c>
      <c r="B132" s="136">
        <f t="shared" ca="1" si="9"/>
        <v>0</v>
      </c>
      <c r="C132" s="136">
        <f t="shared" ca="1" si="9"/>
        <v>0</v>
      </c>
      <c r="D132" s="136">
        <f t="shared" ca="1" si="9"/>
        <v>0</v>
      </c>
      <c r="E132" s="136">
        <f t="shared" ca="1" si="9"/>
        <v>0</v>
      </c>
      <c r="F132" s="136">
        <f t="shared" ca="1" si="9"/>
        <v>0</v>
      </c>
      <c r="G132" s="136">
        <f t="shared" ca="1" si="9"/>
        <v>0</v>
      </c>
      <c r="H132" s="136">
        <f t="shared" ca="1" si="9"/>
        <v>0</v>
      </c>
      <c r="I132" s="136">
        <f t="shared" ca="1" si="9"/>
        <v>0</v>
      </c>
      <c r="J132" s="136">
        <f t="shared" ca="1" si="9"/>
        <v>0</v>
      </c>
    </row>
    <row r="133" spans="1:10" ht="14.25" customHeight="1">
      <c r="A133" s="46"/>
      <c r="B133" s="46"/>
      <c r="C133" s="46"/>
      <c r="D133" s="46"/>
      <c r="E133" s="46"/>
      <c r="F133" s="46"/>
      <c r="G133" s="46"/>
      <c r="H133" s="46"/>
      <c r="I133" s="46"/>
      <c r="J133" s="46"/>
    </row>
    <row r="134" spans="1:10" ht="14.25" customHeight="1">
      <c r="A134" s="46"/>
      <c r="B134" s="46"/>
      <c r="C134" s="46"/>
      <c r="D134" s="46"/>
      <c r="E134" s="46"/>
      <c r="F134" s="46"/>
      <c r="G134" s="46"/>
      <c r="H134" s="46"/>
      <c r="I134" s="46"/>
      <c r="J134" s="46"/>
    </row>
    <row r="135" spans="1:10" ht="14.25" customHeight="1">
      <c r="A135" s="46"/>
      <c r="B135" s="46"/>
      <c r="C135" s="46"/>
      <c r="D135" s="46"/>
      <c r="E135" s="46"/>
      <c r="F135" s="46"/>
      <c r="G135" s="46"/>
      <c r="H135" s="46"/>
      <c r="I135" s="46"/>
      <c r="J135" s="46"/>
    </row>
    <row r="136" spans="1:10" ht="14.25" customHeight="1">
      <c r="A136" s="46"/>
      <c r="B136" s="46"/>
      <c r="C136" s="46"/>
      <c r="D136" s="46"/>
      <c r="E136" s="46"/>
      <c r="F136" s="46"/>
      <c r="G136" s="46"/>
      <c r="H136" s="46"/>
      <c r="I136" s="46"/>
      <c r="J136" s="46"/>
    </row>
    <row r="137" spans="1:10" ht="14.25" customHeight="1">
      <c r="A137" s="46"/>
      <c r="B137" s="46"/>
      <c r="C137" s="46"/>
      <c r="D137" s="46"/>
      <c r="E137" s="46"/>
      <c r="F137" s="46"/>
      <c r="G137" s="46"/>
      <c r="H137" s="46"/>
      <c r="I137" s="46"/>
      <c r="J137" s="46"/>
    </row>
    <row r="138" spans="1:10" ht="14.25" customHeight="1">
      <c r="A138" s="46"/>
      <c r="B138" s="46"/>
      <c r="C138" s="46"/>
      <c r="D138" s="46"/>
      <c r="E138" s="46"/>
      <c r="F138" s="46"/>
      <c r="G138" s="46"/>
      <c r="H138" s="46"/>
      <c r="I138" s="46"/>
      <c r="J138" s="46"/>
    </row>
    <row r="139" spans="1:10" ht="14.25" customHeight="1">
      <c r="A139" s="46"/>
      <c r="B139" s="46"/>
      <c r="C139" s="46"/>
      <c r="D139" s="46"/>
      <c r="E139" s="46"/>
      <c r="F139" s="46"/>
      <c r="G139" s="46"/>
      <c r="H139" s="46"/>
      <c r="I139" s="46"/>
      <c r="J139" s="46"/>
    </row>
    <row r="140" spans="1:10" ht="14.25" customHeight="1">
      <c r="A140" s="46"/>
      <c r="B140" s="46"/>
      <c r="C140" s="46"/>
      <c r="D140" s="46"/>
      <c r="E140" s="46"/>
      <c r="F140" s="46"/>
      <c r="G140" s="46"/>
      <c r="H140" s="46"/>
      <c r="I140" s="46"/>
      <c r="J140" s="46"/>
    </row>
    <row r="141" spans="1:10" ht="14.25" customHeight="1">
      <c r="A141" s="46"/>
      <c r="B141" s="46"/>
      <c r="C141" s="46"/>
      <c r="D141" s="46"/>
      <c r="E141" s="46"/>
      <c r="F141" s="46"/>
      <c r="G141" s="46"/>
      <c r="H141" s="46"/>
      <c r="I141" s="46"/>
      <c r="J141" s="46"/>
    </row>
    <row r="142" spans="1:10" ht="14.25" customHeight="1">
      <c r="A142" s="46"/>
      <c r="B142" s="46"/>
      <c r="C142" s="46"/>
      <c r="D142" s="46"/>
      <c r="E142" s="46"/>
      <c r="F142" s="46"/>
      <c r="G142" s="46"/>
      <c r="H142" s="46"/>
      <c r="I142" s="46"/>
      <c r="J142" s="46"/>
    </row>
    <row r="143" spans="1:10" ht="14.25" customHeight="1">
      <c r="A143" s="46"/>
      <c r="B143" s="46"/>
      <c r="C143" s="46"/>
      <c r="D143" s="46"/>
      <c r="E143" s="46"/>
      <c r="F143" s="46"/>
      <c r="G143" s="46"/>
      <c r="H143" s="46"/>
      <c r="I143" s="46"/>
      <c r="J143" s="46"/>
    </row>
    <row r="144" spans="1:10" ht="14.25" customHeight="1">
      <c r="A144" s="46"/>
      <c r="B144" s="46"/>
      <c r="C144" s="46"/>
      <c r="D144" s="46"/>
      <c r="E144" s="46"/>
      <c r="F144" s="46"/>
      <c r="G144" s="46"/>
      <c r="H144" s="46"/>
      <c r="I144" s="46"/>
      <c r="J144" s="46"/>
    </row>
    <row r="145" spans="1:10" ht="14.25" customHeight="1">
      <c r="A145" s="46"/>
      <c r="B145" s="46"/>
      <c r="C145" s="46"/>
      <c r="D145" s="46"/>
      <c r="E145" s="46"/>
      <c r="F145" s="46"/>
      <c r="G145" s="46"/>
      <c r="H145" s="46"/>
      <c r="I145" s="46"/>
      <c r="J145" s="46"/>
    </row>
    <row r="146" spans="1:10" ht="14.25" customHeight="1">
      <c r="A146" s="46"/>
      <c r="B146" s="46"/>
      <c r="C146" s="46"/>
      <c r="D146" s="46"/>
      <c r="E146" s="46"/>
      <c r="F146" s="46"/>
      <c r="G146" s="46"/>
      <c r="H146" s="46"/>
      <c r="I146" s="46"/>
      <c r="J146" s="46"/>
    </row>
    <row r="147" spans="1:10" ht="14.25" customHeight="1">
      <c r="A147" s="46"/>
      <c r="B147" s="46"/>
      <c r="C147" s="46"/>
      <c r="D147" s="46"/>
      <c r="E147" s="46"/>
      <c r="F147" s="46"/>
      <c r="G147" s="46"/>
      <c r="H147" s="46"/>
      <c r="I147" s="46"/>
      <c r="J147" s="46"/>
    </row>
    <row r="148" spans="1:10" ht="14.25" customHeight="1">
      <c r="A148" s="46"/>
      <c r="B148" s="46"/>
      <c r="C148" s="46"/>
      <c r="D148" s="46"/>
      <c r="E148" s="46"/>
      <c r="F148" s="46"/>
      <c r="G148" s="46"/>
      <c r="H148" s="46"/>
      <c r="I148" s="46"/>
      <c r="J148" s="46"/>
    </row>
    <row r="149" spans="1:10" ht="14.25" customHeight="1">
      <c r="A149" s="46"/>
      <c r="B149" s="46"/>
      <c r="C149" s="46"/>
      <c r="D149" s="46"/>
      <c r="E149" s="46"/>
      <c r="F149" s="46"/>
      <c r="G149" s="46"/>
      <c r="H149" s="46"/>
      <c r="I149" s="46"/>
      <c r="J149" s="46"/>
    </row>
    <row r="150" spans="1:10" ht="14.25" customHeight="1">
      <c r="A150" s="46"/>
      <c r="B150" s="46"/>
      <c r="C150" s="46"/>
      <c r="D150" s="46"/>
      <c r="E150" s="46"/>
      <c r="F150" s="46"/>
      <c r="G150" s="46"/>
      <c r="H150" s="46"/>
      <c r="I150" s="46"/>
      <c r="J150" s="46"/>
    </row>
    <row r="151" spans="1:10" ht="14.25" customHeight="1">
      <c r="A151" s="46"/>
      <c r="B151" s="46"/>
      <c r="C151" s="46"/>
      <c r="D151" s="46"/>
      <c r="E151" s="46"/>
      <c r="F151" s="46"/>
      <c r="G151" s="46"/>
      <c r="H151" s="46"/>
      <c r="I151" s="46"/>
      <c r="J151" s="46"/>
    </row>
    <row r="152" spans="1:10" ht="14.25" customHeight="1">
      <c r="A152" s="46"/>
      <c r="B152" s="46"/>
      <c r="C152" s="46"/>
      <c r="D152" s="46"/>
      <c r="E152" s="46"/>
      <c r="F152" s="46"/>
      <c r="G152" s="46"/>
      <c r="H152" s="46"/>
      <c r="I152" s="46"/>
      <c r="J152" s="46"/>
    </row>
    <row r="153" spans="1:10" ht="14.25" customHeight="1">
      <c r="A153" s="46"/>
      <c r="B153" s="46"/>
      <c r="C153" s="46"/>
      <c r="D153" s="46"/>
      <c r="E153" s="46"/>
      <c r="F153" s="46"/>
      <c r="G153" s="46"/>
      <c r="H153" s="46"/>
      <c r="I153" s="46"/>
      <c r="J153" s="46"/>
    </row>
    <row r="154" spans="1:10" ht="14.25" customHeight="1">
      <c r="A154" s="46"/>
      <c r="B154" s="46"/>
      <c r="C154" s="46"/>
      <c r="D154" s="46"/>
      <c r="E154" s="46"/>
      <c r="F154" s="46"/>
      <c r="G154" s="46"/>
      <c r="H154" s="46"/>
      <c r="I154" s="46"/>
      <c r="J154" s="46"/>
    </row>
    <row r="155" spans="1:10" ht="14.25" customHeight="1">
      <c r="A155" s="46"/>
      <c r="B155" s="46"/>
      <c r="C155" s="46"/>
      <c r="D155" s="46"/>
      <c r="E155" s="46"/>
      <c r="F155" s="46"/>
      <c r="G155" s="46"/>
      <c r="H155" s="46"/>
      <c r="I155" s="46"/>
      <c r="J155" s="46"/>
    </row>
    <row r="156" spans="1:10" ht="14.25" customHeight="1">
      <c r="A156" s="46"/>
      <c r="B156" s="46"/>
      <c r="C156" s="46"/>
      <c r="D156" s="46"/>
      <c r="E156" s="46"/>
      <c r="F156" s="46"/>
      <c r="G156" s="46"/>
      <c r="H156" s="46"/>
      <c r="I156" s="46"/>
      <c r="J156" s="46"/>
    </row>
    <row r="157" spans="1:10" ht="14.25" customHeight="1">
      <c r="A157" s="46"/>
      <c r="B157" s="46"/>
      <c r="C157" s="46"/>
      <c r="D157" s="46"/>
      <c r="E157" s="46"/>
      <c r="F157" s="46"/>
      <c r="G157" s="46"/>
      <c r="H157" s="46"/>
      <c r="I157" s="46"/>
      <c r="J157" s="46"/>
    </row>
    <row r="158" spans="1:10" ht="14.25" customHeight="1">
      <c r="A158" s="46"/>
      <c r="B158" s="46"/>
      <c r="C158" s="46"/>
      <c r="D158" s="46"/>
      <c r="E158" s="46"/>
      <c r="F158" s="46"/>
      <c r="G158" s="46"/>
      <c r="H158" s="46"/>
      <c r="I158" s="46"/>
      <c r="J158" s="46"/>
    </row>
    <row r="159" spans="1:10" ht="14.25" customHeight="1">
      <c r="A159" s="46"/>
      <c r="B159" s="46"/>
      <c r="C159" s="46"/>
      <c r="D159" s="46"/>
      <c r="E159" s="46"/>
      <c r="F159" s="46"/>
      <c r="G159" s="46"/>
      <c r="H159" s="46"/>
      <c r="I159" s="46"/>
      <c r="J159" s="46"/>
    </row>
    <row r="160" spans="1:10" ht="14.25" customHeight="1">
      <c r="A160" s="46"/>
      <c r="B160" s="46"/>
      <c r="C160" s="46"/>
      <c r="D160" s="46"/>
      <c r="E160" s="46"/>
      <c r="F160" s="46"/>
      <c r="G160" s="46"/>
      <c r="H160" s="46"/>
      <c r="I160" s="46"/>
      <c r="J160" s="46"/>
    </row>
    <row r="161" spans="1:10" ht="14.25" customHeight="1">
      <c r="A161" s="46"/>
      <c r="B161" s="46"/>
      <c r="C161" s="46"/>
      <c r="D161" s="46"/>
      <c r="E161" s="46"/>
      <c r="F161" s="46"/>
      <c r="G161" s="46"/>
      <c r="H161" s="46"/>
      <c r="I161" s="46"/>
      <c r="J161" s="46"/>
    </row>
    <row r="162" spans="1:10" ht="14.25" customHeight="1">
      <c r="A162" s="46"/>
      <c r="B162" s="46"/>
      <c r="C162" s="46"/>
      <c r="D162" s="46"/>
      <c r="E162" s="46"/>
      <c r="F162" s="46"/>
      <c r="G162" s="46"/>
      <c r="H162" s="46"/>
      <c r="I162" s="46"/>
      <c r="J162" s="46"/>
    </row>
    <row r="163" spans="1:10" ht="14.25" customHeight="1">
      <c r="A163" s="46"/>
      <c r="B163" s="46"/>
      <c r="C163" s="46"/>
      <c r="D163" s="46"/>
      <c r="E163" s="46"/>
      <c r="F163" s="46"/>
      <c r="G163" s="46"/>
      <c r="H163" s="46"/>
      <c r="I163" s="46"/>
      <c r="J163" s="46"/>
    </row>
    <row r="164" spans="1:10" ht="14.25" customHeight="1">
      <c r="A164" s="46"/>
      <c r="B164" s="46"/>
      <c r="C164" s="46"/>
      <c r="D164" s="46"/>
      <c r="E164" s="46"/>
      <c r="F164" s="46"/>
      <c r="G164" s="46"/>
      <c r="H164" s="46"/>
      <c r="I164" s="46"/>
      <c r="J164" s="46"/>
    </row>
    <row r="165" spans="1:10" ht="14.25" customHeight="1">
      <c r="A165" s="46"/>
      <c r="B165" s="46"/>
      <c r="C165" s="46"/>
      <c r="D165" s="46"/>
      <c r="E165" s="46"/>
      <c r="F165" s="46"/>
      <c r="G165" s="46"/>
      <c r="H165" s="46"/>
      <c r="I165" s="46"/>
      <c r="J165" s="46"/>
    </row>
    <row r="166" spans="1:10" ht="14.25" customHeight="1">
      <c r="A166" s="46"/>
      <c r="B166" s="46"/>
      <c r="C166" s="46"/>
      <c r="D166" s="46"/>
      <c r="E166" s="46"/>
      <c r="F166" s="46"/>
      <c r="G166" s="46"/>
      <c r="H166" s="46"/>
      <c r="I166" s="46"/>
      <c r="J166" s="46"/>
    </row>
    <row r="167" spans="1:10" ht="14.25" customHeight="1">
      <c r="A167" s="46"/>
      <c r="B167" s="46"/>
      <c r="C167" s="46"/>
      <c r="D167" s="46"/>
      <c r="E167" s="46"/>
      <c r="F167" s="46"/>
      <c r="G167" s="46"/>
      <c r="H167" s="46"/>
      <c r="I167" s="46"/>
      <c r="J167" s="46"/>
    </row>
    <row r="168" spans="1:10" ht="14.25" customHeight="1">
      <c r="A168" s="46"/>
      <c r="B168" s="46"/>
      <c r="C168" s="46"/>
      <c r="D168" s="46"/>
      <c r="E168" s="46"/>
      <c r="F168" s="46"/>
      <c r="G168" s="46"/>
      <c r="H168" s="46"/>
      <c r="I168" s="46"/>
      <c r="J168" s="46"/>
    </row>
    <row r="169" spans="1:10" ht="14.25" customHeight="1">
      <c r="A169" s="46"/>
      <c r="B169" s="46"/>
      <c r="C169" s="46"/>
      <c r="D169" s="46"/>
      <c r="E169" s="46"/>
      <c r="F169" s="46"/>
      <c r="G169" s="46"/>
      <c r="H169" s="46"/>
      <c r="I169" s="46"/>
      <c r="J169" s="46"/>
    </row>
    <row r="170" spans="1:10" ht="14.25" customHeight="1">
      <c r="A170" s="46"/>
      <c r="B170" s="46"/>
      <c r="C170" s="46"/>
      <c r="D170" s="46"/>
      <c r="E170" s="46"/>
      <c r="F170" s="46"/>
      <c r="G170" s="46"/>
      <c r="H170" s="46"/>
      <c r="I170" s="46"/>
      <c r="J170" s="46"/>
    </row>
    <row r="171" spans="1:10" ht="14.25" customHeight="1">
      <c r="A171" s="46"/>
      <c r="B171" s="46"/>
      <c r="C171" s="46"/>
      <c r="D171" s="46"/>
      <c r="E171" s="46"/>
      <c r="F171" s="46"/>
      <c r="G171" s="46"/>
      <c r="H171" s="46"/>
      <c r="I171" s="46"/>
      <c r="J171" s="46"/>
    </row>
    <row r="172" spans="1:10" ht="14.25" customHeight="1">
      <c r="A172" s="46"/>
      <c r="B172" s="46"/>
      <c r="C172" s="46"/>
      <c r="D172" s="46"/>
      <c r="E172" s="46"/>
      <c r="F172" s="46"/>
      <c r="G172" s="46"/>
      <c r="H172" s="46"/>
      <c r="I172" s="46"/>
      <c r="J172" s="46"/>
    </row>
    <row r="173" spans="1:10" ht="14.25" customHeight="1">
      <c r="A173" s="46"/>
      <c r="B173" s="46"/>
      <c r="C173" s="46"/>
      <c r="D173" s="46"/>
      <c r="E173" s="46"/>
      <c r="F173" s="46"/>
      <c r="G173" s="46"/>
      <c r="H173" s="46"/>
      <c r="I173" s="46"/>
      <c r="J173" s="46"/>
    </row>
    <row r="174" spans="1:10" ht="14.25" customHeight="1">
      <c r="A174" s="46"/>
      <c r="B174" s="46"/>
      <c r="C174" s="46"/>
      <c r="D174" s="46"/>
      <c r="E174" s="46"/>
      <c r="F174" s="46"/>
      <c r="G174" s="46"/>
      <c r="H174" s="46"/>
      <c r="I174" s="46"/>
      <c r="J174" s="46"/>
    </row>
    <row r="175" spans="1:10" ht="14.25" customHeight="1">
      <c r="A175" s="46"/>
      <c r="B175" s="46"/>
      <c r="C175" s="46"/>
      <c r="D175" s="46"/>
      <c r="E175" s="46"/>
      <c r="F175" s="46"/>
      <c r="G175" s="46"/>
      <c r="H175" s="46"/>
      <c r="I175" s="46"/>
      <c r="J175" s="46"/>
    </row>
    <row r="176" spans="1:10" ht="14.25" customHeight="1">
      <c r="A176" s="46"/>
      <c r="B176" s="46"/>
      <c r="C176" s="46"/>
      <c r="D176" s="46"/>
      <c r="E176" s="46"/>
      <c r="F176" s="46"/>
      <c r="G176" s="46"/>
      <c r="H176" s="46"/>
      <c r="I176" s="46"/>
      <c r="J176" s="46"/>
    </row>
    <row r="177" spans="1:10" ht="14.25" customHeight="1">
      <c r="A177" s="46"/>
      <c r="B177" s="46"/>
      <c r="C177" s="46"/>
      <c r="D177" s="46"/>
      <c r="E177" s="46"/>
      <c r="F177" s="46"/>
      <c r="G177" s="46"/>
      <c r="H177" s="46"/>
      <c r="I177" s="46"/>
      <c r="J177" s="46"/>
    </row>
    <row r="178" spans="1:10" ht="14.25" customHeight="1">
      <c r="A178" s="46"/>
      <c r="B178" s="46"/>
      <c r="C178" s="46"/>
      <c r="D178" s="46"/>
      <c r="E178" s="46"/>
      <c r="F178" s="46"/>
      <c r="G178" s="46"/>
      <c r="H178" s="46"/>
      <c r="I178" s="46"/>
      <c r="J178" s="46"/>
    </row>
    <row r="179" spans="1:10" ht="14.25" customHeight="1">
      <c r="A179" s="46"/>
      <c r="B179" s="46"/>
      <c r="C179" s="46"/>
      <c r="D179" s="46"/>
      <c r="E179" s="46"/>
      <c r="F179" s="46"/>
      <c r="G179" s="46"/>
      <c r="H179" s="46"/>
      <c r="I179" s="46"/>
      <c r="J179" s="46"/>
    </row>
    <row r="180" spans="1:10" ht="14.25" customHeight="1">
      <c r="A180" s="46"/>
      <c r="B180" s="46"/>
      <c r="C180" s="46"/>
      <c r="D180" s="46"/>
      <c r="E180" s="46"/>
      <c r="F180" s="46"/>
      <c r="G180" s="46"/>
      <c r="H180" s="46"/>
      <c r="I180" s="46"/>
      <c r="J180" s="46"/>
    </row>
    <row r="181" spans="1:10" ht="14.25" customHeight="1">
      <c r="A181" s="46"/>
      <c r="B181" s="46"/>
      <c r="C181" s="46"/>
      <c r="D181" s="46"/>
      <c r="E181" s="46"/>
      <c r="F181" s="46"/>
      <c r="G181" s="46"/>
      <c r="H181" s="46"/>
      <c r="I181" s="46"/>
      <c r="J181" s="46"/>
    </row>
    <row r="182" spans="1:10" ht="14.25" customHeight="1">
      <c r="A182" s="46"/>
      <c r="B182" s="46"/>
      <c r="C182" s="46"/>
      <c r="D182" s="46"/>
      <c r="E182" s="46"/>
      <c r="F182" s="46"/>
      <c r="G182" s="46"/>
      <c r="H182" s="46"/>
      <c r="I182" s="46"/>
      <c r="J182" s="46"/>
    </row>
    <row r="183" spans="1:10" ht="14.25" customHeight="1">
      <c r="A183" s="46"/>
      <c r="B183" s="46"/>
      <c r="C183" s="46"/>
      <c r="D183" s="46"/>
      <c r="E183" s="46"/>
      <c r="F183" s="46"/>
      <c r="G183" s="46"/>
      <c r="H183" s="46"/>
      <c r="I183" s="46"/>
      <c r="J183" s="46"/>
    </row>
    <row r="184" spans="1:10" ht="14.25" customHeight="1">
      <c r="A184" s="46"/>
      <c r="B184" s="46"/>
      <c r="C184" s="46"/>
      <c r="D184" s="46"/>
      <c r="E184" s="46"/>
      <c r="F184" s="46"/>
      <c r="G184" s="46"/>
      <c r="H184" s="46"/>
      <c r="I184" s="46"/>
      <c r="J184" s="46"/>
    </row>
    <row r="185" spans="1:10" ht="14.25" customHeight="1">
      <c r="A185" s="46"/>
      <c r="B185" s="46"/>
      <c r="C185" s="46"/>
      <c r="D185" s="46"/>
      <c r="E185" s="46"/>
      <c r="F185" s="46"/>
      <c r="G185" s="46"/>
      <c r="H185" s="46"/>
      <c r="I185" s="46"/>
      <c r="J185" s="46"/>
    </row>
    <row r="186" spans="1:10" ht="14.25" customHeight="1">
      <c r="A186" s="46"/>
      <c r="B186" s="46"/>
      <c r="C186" s="46"/>
      <c r="D186" s="46"/>
      <c r="E186" s="46"/>
      <c r="F186" s="46"/>
      <c r="G186" s="46"/>
      <c r="H186" s="46"/>
      <c r="I186" s="46"/>
      <c r="J186" s="46"/>
    </row>
    <row r="187" spans="1:10" ht="14.25" customHeight="1">
      <c r="A187" s="46"/>
      <c r="B187" s="46"/>
      <c r="C187" s="46"/>
      <c r="D187" s="46"/>
      <c r="E187" s="46"/>
      <c r="F187" s="46"/>
      <c r="G187" s="46"/>
      <c r="H187" s="46"/>
      <c r="I187" s="46"/>
      <c r="J187" s="46"/>
    </row>
    <row r="188" spans="1:10" ht="14.25" customHeight="1">
      <c r="A188" s="46"/>
      <c r="B188" s="46"/>
      <c r="C188" s="46"/>
      <c r="D188" s="46"/>
      <c r="E188" s="46"/>
      <c r="F188" s="46"/>
      <c r="G188" s="46"/>
      <c r="H188" s="46"/>
      <c r="I188" s="46"/>
      <c r="J188" s="46"/>
    </row>
    <row r="189" spans="1:10" ht="14.25" customHeight="1">
      <c r="A189" s="46"/>
      <c r="B189" s="46"/>
      <c r="C189" s="46"/>
      <c r="D189" s="46"/>
      <c r="E189" s="46"/>
      <c r="F189" s="46"/>
      <c r="G189" s="46"/>
      <c r="H189" s="46"/>
      <c r="I189" s="46"/>
      <c r="J189" s="46"/>
    </row>
    <row r="190" spans="1:10" ht="14.25" customHeight="1">
      <c r="A190" s="46"/>
      <c r="B190" s="46"/>
      <c r="C190" s="46"/>
      <c r="D190" s="46"/>
      <c r="E190" s="46"/>
      <c r="F190" s="46"/>
      <c r="G190" s="46"/>
      <c r="H190" s="46"/>
      <c r="I190" s="46"/>
      <c r="J190" s="46"/>
    </row>
    <row r="191" spans="1:10" ht="14.25" customHeight="1">
      <c r="A191" s="46"/>
      <c r="B191" s="46"/>
      <c r="C191" s="46"/>
      <c r="D191" s="46"/>
      <c r="E191" s="46"/>
      <c r="F191" s="46"/>
      <c r="G191" s="46"/>
      <c r="H191" s="46"/>
      <c r="I191" s="46"/>
      <c r="J191" s="46"/>
    </row>
    <row r="192" spans="1:10" ht="14.25" customHeight="1">
      <c r="A192" s="46"/>
      <c r="B192" s="46"/>
      <c r="C192" s="46"/>
      <c r="D192" s="46"/>
      <c r="E192" s="46"/>
      <c r="F192" s="46"/>
      <c r="G192" s="46"/>
      <c r="H192" s="46"/>
      <c r="I192" s="46"/>
      <c r="J192" s="46"/>
    </row>
    <row r="193" spans="1:10" ht="14.25" customHeight="1">
      <c r="A193" s="46"/>
      <c r="B193" s="46"/>
      <c r="C193" s="46"/>
      <c r="D193" s="46"/>
      <c r="E193" s="46"/>
      <c r="F193" s="46"/>
      <c r="G193" s="46"/>
      <c r="H193" s="46"/>
      <c r="I193" s="46"/>
      <c r="J193" s="46"/>
    </row>
    <row r="194" spans="1:10" ht="14.25" customHeight="1">
      <c r="A194" s="46"/>
      <c r="B194" s="46"/>
      <c r="C194" s="46"/>
      <c r="D194" s="46"/>
      <c r="E194" s="46"/>
      <c r="F194" s="46"/>
      <c r="G194" s="46"/>
      <c r="H194" s="46"/>
      <c r="I194" s="46"/>
      <c r="J194" s="46"/>
    </row>
    <row r="195" spans="1:10" ht="14.25" customHeight="1">
      <c r="A195" s="46"/>
      <c r="B195" s="46"/>
      <c r="C195" s="46"/>
      <c r="D195" s="46"/>
      <c r="E195" s="46"/>
      <c r="F195" s="46"/>
      <c r="G195" s="46"/>
      <c r="H195" s="46"/>
      <c r="I195" s="46"/>
      <c r="J195" s="46"/>
    </row>
    <row r="196" spans="1:10" ht="14.25" customHeight="1">
      <c r="A196" s="46"/>
      <c r="B196" s="46"/>
      <c r="C196" s="46"/>
      <c r="D196" s="46"/>
      <c r="E196" s="46"/>
      <c r="F196" s="46"/>
      <c r="G196" s="46"/>
      <c r="H196" s="46"/>
      <c r="I196" s="46"/>
      <c r="J196" s="46"/>
    </row>
    <row r="197" spans="1:10" ht="14.25" customHeight="1">
      <c r="A197" s="46"/>
      <c r="B197" s="46"/>
      <c r="C197" s="46"/>
      <c r="D197" s="46"/>
      <c r="E197" s="46"/>
      <c r="F197" s="46"/>
      <c r="G197" s="46"/>
      <c r="H197" s="46"/>
      <c r="I197" s="46"/>
      <c r="J197" s="46"/>
    </row>
    <row r="198" spans="1:10" ht="14.25" customHeight="1">
      <c r="A198" s="46"/>
      <c r="B198" s="46"/>
      <c r="C198" s="46"/>
      <c r="D198" s="46"/>
      <c r="E198" s="46"/>
      <c r="F198" s="46"/>
      <c r="G198" s="46"/>
      <c r="H198" s="46"/>
      <c r="I198" s="46"/>
      <c r="J198" s="46"/>
    </row>
    <row r="199" spans="1:10" ht="14.25" customHeight="1">
      <c r="A199" s="46"/>
      <c r="B199" s="46"/>
      <c r="C199" s="46"/>
      <c r="D199" s="46"/>
      <c r="E199" s="46"/>
      <c r="F199" s="46"/>
      <c r="G199" s="46"/>
      <c r="H199" s="46"/>
      <c r="I199" s="46"/>
      <c r="J199" s="46"/>
    </row>
    <row r="200" spans="1:10" ht="14.25" customHeight="1">
      <c r="A200" s="46"/>
      <c r="B200" s="46"/>
      <c r="C200" s="46"/>
      <c r="D200" s="46"/>
      <c r="E200" s="46"/>
      <c r="F200" s="46"/>
      <c r="G200" s="46"/>
      <c r="H200" s="46"/>
      <c r="I200" s="46"/>
      <c r="J200" s="46"/>
    </row>
    <row r="201" spans="1:10" ht="14.25" customHeight="1">
      <c r="A201" s="46"/>
      <c r="B201" s="46"/>
      <c r="C201" s="46"/>
      <c r="D201" s="46"/>
      <c r="E201" s="46"/>
      <c r="F201" s="46"/>
      <c r="G201" s="46"/>
      <c r="H201" s="46"/>
      <c r="I201" s="46"/>
      <c r="J201" s="46"/>
    </row>
    <row r="202" spans="1:10" ht="14.25" customHeight="1">
      <c r="A202" s="46"/>
      <c r="B202" s="46"/>
      <c r="C202" s="46"/>
      <c r="D202" s="46"/>
      <c r="E202" s="46"/>
      <c r="F202" s="46"/>
      <c r="G202" s="46"/>
      <c r="H202" s="46"/>
      <c r="I202" s="46"/>
      <c r="J202" s="46"/>
    </row>
    <row r="203" spans="1:10" ht="14.25" customHeight="1">
      <c r="A203" s="46"/>
      <c r="B203" s="46"/>
      <c r="C203" s="46"/>
      <c r="D203" s="46"/>
      <c r="E203" s="46"/>
      <c r="F203" s="46"/>
      <c r="G203" s="46"/>
      <c r="H203" s="46"/>
      <c r="I203" s="46"/>
      <c r="J203" s="46"/>
    </row>
    <row r="204" spans="1:10" ht="14.25" customHeight="1">
      <c r="A204" s="46"/>
      <c r="B204" s="46"/>
      <c r="C204" s="46"/>
      <c r="D204" s="46"/>
      <c r="E204" s="46"/>
      <c r="F204" s="46"/>
      <c r="G204" s="46"/>
      <c r="H204" s="46"/>
      <c r="I204" s="46"/>
      <c r="J204" s="46"/>
    </row>
    <row r="205" spans="1:10" ht="14.25" customHeight="1">
      <c r="A205" s="46"/>
      <c r="B205" s="46"/>
      <c r="C205" s="46"/>
      <c r="D205" s="46"/>
      <c r="E205" s="46"/>
      <c r="F205" s="46"/>
      <c r="G205" s="46"/>
      <c r="H205" s="46"/>
      <c r="I205" s="46"/>
      <c r="J205" s="46"/>
    </row>
    <row r="206" spans="1:10" ht="14.25" customHeight="1">
      <c r="A206" s="46"/>
      <c r="B206" s="46"/>
      <c r="C206" s="46"/>
      <c r="D206" s="46"/>
      <c r="E206" s="46"/>
      <c r="F206" s="46"/>
      <c r="G206" s="46"/>
      <c r="H206" s="46"/>
      <c r="I206" s="46"/>
      <c r="J206" s="46"/>
    </row>
    <row r="207" spans="1:10" ht="14.25" customHeight="1">
      <c r="A207" s="46"/>
      <c r="B207" s="46"/>
      <c r="C207" s="46"/>
      <c r="D207" s="46"/>
      <c r="E207" s="46"/>
      <c r="F207" s="46"/>
      <c r="G207" s="46"/>
      <c r="H207" s="46"/>
      <c r="I207" s="46"/>
      <c r="J207" s="46"/>
    </row>
    <row r="208" spans="1:10" ht="14.25" customHeight="1">
      <c r="A208" s="46"/>
      <c r="B208" s="46"/>
      <c r="C208" s="46"/>
      <c r="D208" s="46"/>
      <c r="E208" s="46"/>
      <c r="F208" s="46"/>
      <c r="G208" s="46"/>
      <c r="H208" s="46"/>
      <c r="I208" s="46"/>
      <c r="J208" s="46"/>
    </row>
    <row r="209" spans="1:10" ht="14.25" customHeight="1">
      <c r="A209" s="46"/>
      <c r="B209" s="46"/>
      <c r="C209" s="46"/>
      <c r="D209" s="46"/>
      <c r="E209" s="46"/>
      <c r="F209" s="46"/>
      <c r="G209" s="46"/>
      <c r="H209" s="46"/>
      <c r="I209" s="46"/>
      <c r="J209" s="46"/>
    </row>
    <row r="210" spans="1:10" ht="14.25" customHeight="1">
      <c r="A210" s="46"/>
      <c r="B210" s="46"/>
      <c r="C210" s="46"/>
      <c r="D210" s="46"/>
      <c r="E210" s="46"/>
      <c r="F210" s="46"/>
      <c r="G210" s="46"/>
      <c r="H210" s="46"/>
      <c r="I210" s="46"/>
      <c r="J210" s="46"/>
    </row>
    <row r="211" spans="1:10" ht="14.25" customHeight="1">
      <c r="A211" s="46"/>
      <c r="B211" s="46"/>
      <c r="C211" s="46"/>
      <c r="D211" s="46"/>
      <c r="E211" s="46"/>
      <c r="F211" s="46"/>
      <c r="G211" s="46"/>
      <c r="H211" s="46"/>
      <c r="I211" s="46"/>
      <c r="J211" s="46"/>
    </row>
    <row r="212" spans="1:10" ht="14.25" customHeight="1">
      <c r="A212" s="46"/>
      <c r="B212" s="46"/>
      <c r="C212" s="46"/>
      <c r="D212" s="46"/>
      <c r="E212" s="46"/>
      <c r="F212" s="46"/>
      <c r="G212" s="46"/>
      <c r="H212" s="46"/>
      <c r="I212" s="46"/>
      <c r="J212" s="46"/>
    </row>
    <row r="213" spans="1:10" ht="14.25" customHeight="1">
      <c r="A213" s="46"/>
      <c r="B213" s="46"/>
      <c r="C213" s="46"/>
      <c r="D213" s="46"/>
      <c r="E213" s="46"/>
      <c r="F213" s="46"/>
      <c r="G213" s="46"/>
      <c r="H213" s="46"/>
      <c r="I213" s="46"/>
      <c r="J213" s="46"/>
    </row>
    <row r="214" spans="1:10" ht="14.25" customHeight="1">
      <c r="A214" s="46"/>
      <c r="B214" s="46"/>
      <c r="C214" s="46"/>
      <c r="D214" s="46"/>
      <c r="E214" s="46"/>
      <c r="F214" s="46"/>
      <c r="G214" s="46"/>
      <c r="H214" s="46"/>
      <c r="I214" s="46"/>
      <c r="J214" s="46"/>
    </row>
    <row r="215" spans="1:10" ht="14.25" customHeight="1">
      <c r="A215" s="46"/>
      <c r="B215" s="46"/>
      <c r="C215" s="46"/>
      <c r="D215" s="46"/>
      <c r="E215" s="46"/>
      <c r="F215" s="46"/>
      <c r="G215" s="46"/>
      <c r="H215" s="46"/>
      <c r="I215" s="46"/>
      <c r="J215" s="46"/>
    </row>
    <row r="216" spans="1:10" ht="14.25" customHeight="1">
      <c r="A216" s="46"/>
      <c r="B216" s="46"/>
      <c r="C216" s="46"/>
      <c r="D216" s="46"/>
      <c r="E216" s="46"/>
      <c r="F216" s="46"/>
      <c r="G216" s="46"/>
      <c r="H216" s="46"/>
      <c r="I216" s="46"/>
      <c r="J216" s="46"/>
    </row>
    <row r="217" spans="1:10" ht="14.25" customHeight="1">
      <c r="A217" s="46"/>
      <c r="B217" s="46"/>
      <c r="C217" s="46"/>
      <c r="D217" s="46"/>
      <c r="E217" s="46"/>
      <c r="F217" s="46"/>
      <c r="G217" s="46"/>
      <c r="H217" s="46"/>
      <c r="I217" s="46"/>
      <c r="J217" s="46"/>
    </row>
    <row r="218" spans="1:10" ht="14.25" customHeight="1">
      <c r="A218" s="46"/>
      <c r="B218" s="46"/>
      <c r="C218" s="46"/>
      <c r="D218" s="46"/>
      <c r="E218" s="46"/>
      <c r="F218" s="46"/>
      <c r="G218" s="46"/>
      <c r="H218" s="46"/>
      <c r="I218" s="46"/>
      <c r="J218" s="46"/>
    </row>
    <row r="219" spans="1:10" ht="14.25" customHeight="1">
      <c r="A219" s="46"/>
      <c r="B219" s="46"/>
      <c r="C219" s="46"/>
      <c r="D219" s="46"/>
      <c r="E219" s="46"/>
      <c r="F219" s="46"/>
      <c r="G219" s="46"/>
      <c r="H219" s="46"/>
      <c r="I219" s="46"/>
      <c r="J219" s="46"/>
    </row>
    <row r="220" spans="1:10" ht="14.25" customHeight="1">
      <c r="A220" s="46"/>
      <c r="B220" s="46"/>
      <c r="C220" s="46"/>
      <c r="D220" s="46"/>
      <c r="E220" s="46"/>
      <c r="F220" s="46"/>
      <c r="G220" s="46"/>
      <c r="H220" s="46"/>
      <c r="I220" s="46"/>
      <c r="J220" s="46"/>
    </row>
    <row r="221" spans="1:10" ht="14.25" customHeight="1">
      <c r="A221" s="46"/>
      <c r="B221" s="46"/>
      <c r="C221" s="46"/>
      <c r="D221" s="46"/>
      <c r="E221" s="46"/>
      <c r="F221" s="46"/>
      <c r="G221" s="46"/>
      <c r="H221" s="46"/>
      <c r="I221" s="46"/>
      <c r="J221" s="46"/>
    </row>
    <row r="222" spans="1:10" ht="14.25" customHeight="1">
      <c r="A222" s="46"/>
      <c r="B222" s="46"/>
      <c r="C222" s="46"/>
      <c r="D222" s="46"/>
      <c r="E222" s="46"/>
      <c r="F222" s="46"/>
      <c r="G222" s="46"/>
      <c r="H222" s="46"/>
      <c r="I222" s="46"/>
      <c r="J222" s="46"/>
    </row>
    <row r="223" spans="1:10" ht="14.25" customHeight="1">
      <c r="A223" s="46"/>
      <c r="B223" s="46"/>
      <c r="C223" s="46"/>
      <c r="D223" s="46"/>
      <c r="E223" s="46"/>
      <c r="F223" s="46"/>
      <c r="G223" s="46"/>
      <c r="H223" s="46"/>
      <c r="I223" s="46"/>
      <c r="J223" s="46"/>
    </row>
    <row r="224" spans="1:10" ht="14.25" customHeight="1">
      <c r="A224" s="46"/>
      <c r="B224" s="46"/>
      <c r="C224" s="46"/>
      <c r="D224" s="46"/>
      <c r="E224" s="46"/>
      <c r="F224" s="46"/>
      <c r="G224" s="46"/>
      <c r="H224" s="46"/>
      <c r="I224" s="46"/>
      <c r="J224" s="46"/>
    </row>
    <row r="225" spans="1:10" ht="14.25" customHeight="1">
      <c r="A225" s="46"/>
      <c r="B225" s="46"/>
      <c r="C225" s="46"/>
      <c r="D225" s="46"/>
      <c r="E225" s="46"/>
      <c r="F225" s="46"/>
      <c r="G225" s="46"/>
      <c r="H225" s="46"/>
      <c r="I225" s="46"/>
      <c r="J225" s="46"/>
    </row>
    <row r="226" spans="1:10" ht="14.25" customHeight="1">
      <c r="A226" s="46"/>
      <c r="B226" s="46"/>
      <c r="C226" s="46"/>
      <c r="D226" s="46"/>
      <c r="E226" s="46"/>
      <c r="F226" s="46"/>
      <c r="G226" s="46"/>
      <c r="H226" s="46"/>
      <c r="I226" s="46"/>
      <c r="J226" s="46"/>
    </row>
    <row r="227" spans="1:10" ht="14.25" customHeight="1">
      <c r="A227" s="46"/>
      <c r="B227" s="46"/>
      <c r="C227" s="46"/>
      <c r="D227" s="46"/>
      <c r="E227" s="46"/>
      <c r="F227" s="46"/>
      <c r="G227" s="46"/>
      <c r="H227" s="46"/>
      <c r="I227" s="46"/>
      <c r="J227" s="46"/>
    </row>
    <row r="228" spans="1:10" ht="14.25" customHeight="1">
      <c r="A228" s="46"/>
      <c r="B228" s="46"/>
      <c r="C228" s="46"/>
      <c r="D228" s="46"/>
      <c r="E228" s="46"/>
      <c r="F228" s="46"/>
      <c r="G228" s="46"/>
      <c r="H228" s="46"/>
      <c r="I228" s="46"/>
      <c r="J228" s="46"/>
    </row>
    <row r="229" spans="1:10" ht="14.25" customHeight="1">
      <c r="A229" s="46"/>
      <c r="B229" s="46"/>
      <c r="C229" s="46"/>
      <c r="D229" s="46"/>
      <c r="E229" s="46"/>
      <c r="F229" s="46"/>
      <c r="G229" s="46"/>
      <c r="H229" s="46"/>
      <c r="I229" s="46"/>
      <c r="J229" s="46"/>
    </row>
    <row r="230" spans="1:10" ht="14.25" customHeight="1">
      <c r="A230" s="46"/>
      <c r="B230" s="46"/>
      <c r="C230" s="46"/>
      <c r="D230" s="46"/>
      <c r="E230" s="46"/>
      <c r="F230" s="46"/>
      <c r="G230" s="46"/>
      <c r="H230" s="46"/>
      <c r="I230" s="46"/>
      <c r="J230" s="46"/>
    </row>
    <row r="231" spans="1:10" ht="14.25" customHeight="1">
      <c r="A231" s="46"/>
      <c r="B231" s="46"/>
      <c r="C231" s="46"/>
      <c r="D231" s="46"/>
      <c r="E231" s="46"/>
      <c r="F231" s="46"/>
      <c r="G231" s="46"/>
      <c r="H231" s="46"/>
      <c r="I231" s="46"/>
      <c r="J231" s="46"/>
    </row>
    <row r="232" spans="1:10" ht="14.25" customHeight="1">
      <c r="A232" s="46"/>
      <c r="B232" s="46"/>
      <c r="C232" s="46"/>
      <c r="D232" s="46"/>
      <c r="E232" s="46"/>
      <c r="F232" s="46"/>
      <c r="G232" s="46"/>
      <c r="H232" s="46"/>
      <c r="I232" s="46"/>
      <c r="J232" s="46"/>
    </row>
    <row r="233" spans="1:10" ht="14.25" customHeight="1">
      <c r="A233" s="46"/>
      <c r="B233" s="46"/>
      <c r="C233" s="46"/>
      <c r="D233" s="46"/>
      <c r="E233" s="46"/>
      <c r="F233" s="46"/>
      <c r="G233" s="46"/>
      <c r="H233" s="46"/>
      <c r="I233" s="46"/>
      <c r="J233" s="46"/>
    </row>
    <row r="234" spans="1:10" ht="14.25" customHeight="1">
      <c r="A234" s="46"/>
      <c r="B234" s="46"/>
      <c r="C234" s="46"/>
      <c r="D234" s="46"/>
      <c r="E234" s="46"/>
      <c r="F234" s="46"/>
      <c r="G234" s="46"/>
      <c r="H234" s="46"/>
      <c r="I234" s="46"/>
      <c r="J234" s="46"/>
    </row>
    <row r="235" spans="1:10" ht="14.25" customHeight="1">
      <c r="A235" s="46"/>
      <c r="B235" s="46"/>
      <c r="C235" s="46"/>
      <c r="D235" s="46"/>
      <c r="E235" s="46"/>
      <c r="F235" s="46"/>
      <c r="G235" s="46"/>
      <c r="H235" s="46"/>
      <c r="I235" s="46"/>
      <c r="J235" s="46"/>
    </row>
    <row r="236" spans="1:10" ht="14.25" customHeight="1">
      <c r="A236" s="46"/>
      <c r="B236" s="46"/>
      <c r="C236" s="46"/>
      <c r="D236" s="46"/>
      <c r="E236" s="46"/>
      <c r="F236" s="46"/>
      <c r="G236" s="46"/>
      <c r="H236" s="46"/>
      <c r="I236" s="46"/>
      <c r="J236" s="46"/>
    </row>
    <row r="237" spans="1:10" ht="14.25" customHeight="1">
      <c r="A237" s="46"/>
      <c r="B237" s="46"/>
      <c r="C237" s="46"/>
      <c r="D237" s="46"/>
      <c r="E237" s="46"/>
      <c r="F237" s="46"/>
      <c r="G237" s="46"/>
      <c r="H237" s="46"/>
      <c r="I237" s="46"/>
      <c r="J237" s="46"/>
    </row>
    <row r="238" spans="1:10" ht="14.25" customHeight="1">
      <c r="A238" s="46"/>
      <c r="B238" s="46"/>
      <c r="C238" s="46"/>
      <c r="D238" s="46"/>
      <c r="E238" s="46"/>
      <c r="F238" s="46"/>
      <c r="G238" s="46"/>
      <c r="H238" s="46"/>
      <c r="I238" s="46"/>
      <c r="J238" s="46"/>
    </row>
    <row r="239" spans="1:10" ht="14.25" customHeight="1">
      <c r="A239" s="46"/>
      <c r="B239" s="46"/>
      <c r="C239" s="46"/>
      <c r="D239" s="46"/>
      <c r="E239" s="46"/>
      <c r="F239" s="46"/>
      <c r="G239" s="46"/>
      <c r="H239" s="46"/>
      <c r="I239" s="46"/>
      <c r="J239" s="46"/>
    </row>
    <row r="240" spans="1:10" ht="14.25" customHeight="1">
      <c r="A240" s="46"/>
      <c r="B240" s="46"/>
      <c r="C240" s="46"/>
      <c r="D240" s="46"/>
      <c r="E240" s="46"/>
      <c r="F240" s="46"/>
      <c r="G240" s="46"/>
      <c r="H240" s="46"/>
      <c r="I240" s="46"/>
      <c r="J240" s="46"/>
    </row>
    <row r="241" spans="1:10" ht="14.25" customHeight="1">
      <c r="A241" s="46"/>
      <c r="B241" s="46"/>
      <c r="C241" s="46"/>
      <c r="D241" s="46"/>
      <c r="E241" s="46"/>
      <c r="F241" s="46"/>
      <c r="G241" s="46"/>
      <c r="H241" s="46"/>
      <c r="I241" s="46"/>
      <c r="J241" s="46"/>
    </row>
    <row r="242" spans="1:10" ht="14.25" customHeight="1">
      <c r="A242" s="46"/>
      <c r="B242" s="46"/>
      <c r="C242" s="46"/>
      <c r="D242" s="46"/>
      <c r="E242" s="46"/>
      <c r="F242" s="46"/>
      <c r="G242" s="46"/>
      <c r="H242" s="46"/>
      <c r="I242" s="46"/>
      <c r="J242" s="46"/>
    </row>
    <row r="243" spans="1:10" ht="14.25" customHeight="1">
      <c r="A243" s="46"/>
      <c r="B243" s="46"/>
      <c r="C243" s="46"/>
      <c r="D243" s="46"/>
      <c r="E243" s="46"/>
      <c r="F243" s="46"/>
      <c r="G243" s="46"/>
      <c r="H243" s="46"/>
      <c r="I243" s="46"/>
      <c r="J243" s="46"/>
    </row>
    <row r="244" spans="1:10" ht="14.25" customHeight="1">
      <c r="A244" s="46"/>
      <c r="B244" s="46"/>
      <c r="C244" s="46"/>
      <c r="D244" s="46"/>
      <c r="E244" s="46"/>
      <c r="F244" s="46"/>
      <c r="G244" s="46"/>
      <c r="H244" s="46"/>
      <c r="I244" s="46"/>
      <c r="J244" s="46"/>
    </row>
    <row r="245" spans="1:10" ht="14.25" customHeight="1">
      <c r="A245" s="46"/>
      <c r="B245" s="46"/>
      <c r="C245" s="46"/>
      <c r="D245" s="46"/>
      <c r="E245" s="46"/>
      <c r="F245" s="46"/>
      <c r="G245" s="46"/>
      <c r="H245" s="46"/>
      <c r="I245" s="46"/>
      <c r="J245" s="46"/>
    </row>
    <row r="246" spans="1:10" ht="14.25" customHeight="1">
      <c r="A246" s="46"/>
      <c r="B246" s="46"/>
      <c r="C246" s="46"/>
      <c r="D246" s="46"/>
      <c r="E246" s="46"/>
      <c r="F246" s="46"/>
      <c r="G246" s="46"/>
      <c r="H246" s="46"/>
      <c r="I246" s="46"/>
      <c r="J246" s="46"/>
    </row>
    <row r="247" spans="1:10" ht="14.25" customHeight="1">
      <c r="A247" s="46"/>
      <c r="B247" s="46"/>
      <c r="C247" s="46"/>
      <c r="D247" s="46"/>
      <c r="E247" s="46"/>
      <c r="F247" s="46"/>
      <c r="G247" s="46"/>
      <c r="H247" s="46"/>
      <c r="I247" s="46"/>
      <c r="J247" s="46"/>
    </row>
    <row r="248" spans="1:10" ht="14.25" customHeight="1">
      <c r="A248" s="46"/>
      <c r="B248" s="46"/>
      <c r="C248" s="46"/>
      <c r="D248" s="46"/>
      <c r="E248" s="46"/>
      <c r="F248" s="46"/>
      <c r="G248" s="46"/>
      <c r="H248" s="46"/>
      <c r="I248" s="46"/>
      <c r="J248" s="46"/>
    </row>
    <row r="249" spans="1:10" ht="14.25" customHeight="1">
      <c r="A249" s="46"/>
      <c r="B249" s="46"/>
      <c r="C249" s="46"/>
      <c r="D249" s="46"/>
      <c r="E249" s="46"/>
      <c r="F249" s="46"/>
      <c r="G249" s="46"/>
      <c r="H249" s="46"/>
      <c r="I249" s="46"/>
      <c r="J249" s="46"/>
    </row>
    <row r="250" spans="1:10" ht="14.25" customHeight="1">
      <c r="A250" s="46"/>
      <c r="B250" s="46"/>
      <c r="C250" s="46"/>
      <c r="D250" s="46"/>
      <c r="E250" s="46"/>
      <c r="F250" s="46"/>
      <c r="G250" s="46"/>
      <c r="H250" s="46"/>
      <c r="I250" s="46"/>
      <c r="J250" s="46"/>
    </row>
    <row r="251" spans="1:10" ht="14.25" customHeight="1">
      <c r="A251" s="46"/>
      <c r="B251" s="46"/>
      <c r="C251" s="46"/>
      <c r="D251" s="46"/>
      <c r="E251" s="46"/>
      <c r="F251" s="46"/>
      <c r="G251" s="46"/>
      <c r="H251" s="46"/>
      <c r="I251" s="46"/>
      <c r="J251" s="46"/>
    </row>
    <row r="252" spans="1:10" ht="14.25" customHeight="1">
      <c r="A252" s="46"/>
      <c r="B252" s="46"/>
      <c r="C252" s="46"/>
      <c r="D252" s="46"/>
      <c r="E252" s="46"/>
      <c r="F252" s="46"/>
      <c r="G252" s="46"/>
      <c r="H252" s="46"/>
      <c r="I252" s="46"/>
      <c r="J252" s="46"/>
    </row>
    <row r="253" spans="1:10" ht="14.25" customHeight="1">
      <c r="A253" s="46"/>
      <c r="B253" s="46"/>
      <c r="C253" s="46"/>
      <c r="D253" s="46"/>
      <c r="E253" s="46"/>
      <c r="F253" s="46"/>
      <c r="G253" s="46"/>
      <c r="H253" s="46"/>
      <c r="I253" s="46"/>
      <c r="J253" s="46"/>
    </row>
    <row r="254" spans="1:10" ht="14.25" customHeight="1">
      <c r="A254" s="46"/>
      <c r="B254" s="46"/>
      <c r="C254" s="46"/>
      <c r="D254" s="46"/>
      <c r="E254" s="46"/>
      <c r="F254" s="46"/>
      <c r="G254" s="46"/>
      <c r="H254" s="46"/>
      <c r="I254" s="46"/>
      <c r="J254" s="46"/>
    </row>
    <row r="255" spans="1:10" ht="14.25" customHeight="1">
      <c r="A255" s="46"/>
      <c r="B255" s="46"/>
      <c r="C255" s="46"/>
      <c r="D255" s="46"/>
      <c r="E255" s="46"/>
      <c r="F255" s="46"/>
      <c r="G255" s="46"/>
      <c r="H255" s="46"/>
      <c r="I255" s="46"/>
      <c r="J255" s="46"/>
    </row>
    <row r="256" spans="1:10" ht="14.25" customHeight="1">
      <c r="A256" s="46"/>
      <c r="B256" s="46"/>
      <c r="C256" s="46"/>
      <c r="D256" s="46"/>
      <c r="E256" s="46"/>
      <c r="F256" s="46"/>
      <c r="G256" s="46"/>
      <c r="H256" s="46"/>
      <c r="I256" s="46"/>
      <c r="J256" s="46"/>
    </row>
    <row r="257" spans="1:10" ht="14.25" customHeight="1">
      <c r="A257" s="46"/>
      <c r="B257" s="46"/>
      <c r="C257" s="46"/>
      <c r="D257" s="46"/>
      <c r="E257" s="46"/>
      <c r="F257" s="46"/>
      <c r="G257" s="46"/>
      <c r="H257" s="46"/>
      <c r="I257" s="46"/>
      <c r="J257" s="46"/>
    </row>
    <row r="258" spans="1:10" ht="14.25" customHeight="1">
      <c r="A258" s="46"/>
      <c r="B258" s="46"/>
      <c r="C258" s="46"/>
      <c r="D258" s="46"/>
      <c r="E258" s="46"/>
      <c r="F258" s="46"/>
      <c r="G258" s="46"/>
      <c r="H258" s="46"/>
      <c r="I258" s="46"/>
      <c r="J258" s="46"/>
    </row>
    <row r="259" spans="1:10" ht="14.25" customHeight="1">
      <c r="A259" s="46"/>
      <c r="B259" s="46"/>
      <c r="C259" s="46"/>
      <c r="D259" s="46"/>
      <c r="E259" s="46"/>
      <c r="F259" s="46"/>
      <c r="G259" s="46"/>
      <c r="H259" s="46"/>
      <c r="I259" s="46"/>
      <c r="J259" s="46"/>
    </row>
    <row r="260" spans="1:10" ht="14.25" customHeight="1">
      <c r="A260" s="46"/>
      <c r="B260" s="46"/>
      <c r="C260" s="46"/>
      <c r="D260" s="46"/>
      <c r="E260" s="46"/>
      <c r="F260" s="46"/>
      <c r="G260" s="46"/>
      <c r="H260" s="46"/>
      <c r="I260" s="46"/>
      <c r="J260" s="46"/>
    </row>
    <row r="261" spans="1:10" ht="14.25" customHeight="1">
      <c r="A261" s="46"/>
      <c r="B261" s="46"/>
      <c r="C261" s="46"/>
      <c r="D261" s="46"/>
      <c r="E261" s="46"/>
      <c r="F261" s="46"/>
      <c r="G261" s="46"/>
      <c r="H261" s="46"/>
      <c r="I261" s="46"/>
      <c r="J261" s="46"/>
    </row>
    <row r="262" spans="1:10" ht="14.25" customHeight="1">
      <c r="A262" s="46"/>
      <c r="B262" s="46"/>
      <c r="C262" s="46"/>
      <c r="D262" s="46"/>
      <c r="E262" s="46"/>
      <c r="F262" s="46"/>
      <c r="G262" s="46"/>
      <c r="H262" s="46"/>
      <c r="I262" s="46"/>
      <c r="J262" s="46"/>
    </row>
    <row r="263" spans="1:10" ht="14.25" customHeight="1">
      <c r="A263" s="46"/>
      <c r="B263" s="46"/>
      <c r="C263" s="46"/>
      <c r="D263" s="46"/>
      <c r="E263" s="46"/>
      <c r="F263" s="46"/>
      <c r="G263" s="46"/>
      <c r="H263" s="46"/>
      <c r="I263" s="46"/>
      <c r="J263" s="46"/>
    </row>
    <row r="264" spans="1:10" ht="14.25" customHeight="1">
      <c r="A264" s="46"/>
      <c r="B264" s="46"/>
      <c r="C264" s="46"/>
      <c r="D264" s="46"/>
      <c r="E264" s="46"/>
      <c r="F264" s="46"/>
      <c r="G264" s="46"/>
      <c r="H264" s="46"/>
      <c r="I264" s="46"/>
      <c r="J264" s="46"/>
    </row>
    <row r="265" spans="1:10" ht="14.25" customHeight="1">
      <c r="A265" s="46"/>
      <c r="B265" s="46"/>
      <c r="C265" s="46"/>
      <c r="D265" s="46"/>
      <c r="E265" s="46"/>
      <c r="F265" s="46"/>
      <c r="G265" s="46"/>
      <c r="H265" s="46"/>
      <c r="I265" s="46"/>
      <c r="J265" s="46"/>
    </row>
    <row r="266" spans="1:10" ht="14.25" customHeight="1">
      <c r="A266" s="46"/>
      <c r="B266" s="46"/>
      <c r="C266" s="46"/>
      <c r="D266" s="46"/>
      <c r="E266" s="46"/>
      <c r="F266" s="46"/>
      <c r="G266" s="46"/>
      <c r="H266" s="46"/>
      <c r="I266" s="46"/>
      <c r="J266" s="46"/>
    </row>
    <row r="267" spans="1:10" ht="14.25" customHeight="1">
      <c r="A267" s="46"/>
      <c r="B267" s="46"/>
      <c r="C267" s="46"/>
      <c r="D267" s="46"/>
      <c r="E267" s="46"/>
      <c r="F267" s="46"/>
      <c r="G267" s="46"/>
      <c r="H267" s="46"/>
      <c r="I267" s="46"/>
      <c r="J267" s="46"/>
    </row>
    <row r="268" spans="1:10" ht="14.25" customHeight="1">
      <c r="A268" s="46"/>
      <c r="B268" s="46"/>
      <c r="C268" s="46"/>
      <c r="D268" s="46"/>
      <c r="E268" s="46"/>
      <c r="F268" s="46"/>
      <c r="G268" s="46"/>
      <c r="H268" s="46"/>
      <c r="I268" s="46"/>
      <c r="J268" s="46"/>
    </row>
    <row r="269" spans="1:10" ht="14.25" customHeight="1">
      <c r="A269" s="46"/>
      <c r="B269" s="46"/>
      <c r="C269" s="46"/>
      <c r="D269" s="46"/>
      <c r="E269" s="46"/>
      <c r="F269" s="46"/>
      <c r="G269" s="46"/>
      <c r="H269" s="46"/>
      <c r="I269" s="46"/>
      <c r="J269" s="46"/>
    </row>
    <row r="270" spans="1:10" ht="14.25" customHeight="1">
      <c r="A270" s="46"/>
      <c r="B270" s="46"/>
      <c r="C270" s="46"/>
      <c r="D270" s="46"/>
      <c r="E270" s="46"/>
      <c r="F270" s="46"/>
      <c r="G270" s="46"/>
      <c r="H270" s="46"/>
      <c r="I270" s="46"/>
      <c r="J270" s="46"/>
    </row>
    <row r="271" spans="1:10" ht="14.25" customHeight="1">
      <c r="A271" s="46"/>
      <c r="B271" s="46"/>
      <c r="C271" s="46"/>
      <c r="D271" s="46"/>
      <c r="E271" s="46"/>
      <c r="F271" s="46"/>
      <c r="G271" s="46"/>
      <c r="H271" s="46"/>
      <c r="I271" s="46"/>
      <c r="J271" s="46"/>
    </row>
    <row r="272" spans="1:10" ht="14.25" customHeight="1">
      <c r="A272" s="46"/>
      <c r="B272" s="46"/>
      <c r="C272" s="46"/>
      <c r="D272" s="46"/>
      <c r="E272" s="46"/>
      <c r="F272" s="46"/>
      <c r="G272" s="46"/>
      <c r="H272" s="46"/>
      <c r="I272" s="46"/>
      <c r="J272" s="46"/>
    </row>
    <row r="273" spans="1:10" ht="14.25" customHeight="1">
      <c r="A273" s="46"/>
      <c r="B273" s="46"/>
      <c r="C273" s="46"/>
      <c r="D273" s="46"/>
      <c r="E273" s="46"/>
      <c r="F273" s="46"/>
      <c r="G273" s="46"/>
      <c r="H273" s="46"/>
      <c r="I273" s="46"/>
      <c r="J273" s="46"/>
    </row>
    <row r="274" spans="1:10" ht="14.25" customHeight="1">
      <c r="A274" s="46"/>
      <c r="B274" s="46"/>
      <c r="C274" s="46"/>
      <c r="D274" s="46"/>
      <c r="E274" s="46"/>
      <c r="F274" s="46"/>
      <c r="G274" s="46"/>
      <c r="H274" s="46"/>
      <c r="I274" s="46"/>
      <c r="J274" s="46"/>
    </row>
    <row r="275" spans="1:10" ht="14.25" customHeight="1">
      <c r="A275" s="46"/>
      <c r="B275" s="46"/>
      <c r="C275" s="46"/>
      <c r="D275" s="46"/>
      <c r="E275" s="46"/>
      <c r="F275" s="46"/>
      <c r="G275" s="46"/>
      <c r="H275" s="46"/>
      <c r="I275" s="46"/>
      <c r="J275" s="46"/>
    </row>
    <row r="276" spans="1:10" ht="14.25" customHeight="1">
      <c r="A276" s="46"/>
      <c r="B276" s="46"/>
      <c r="C276" s="46"/>
      <c r="D276" s="46"/>
      <c r="E276" s="46"/>
      <c r="F276" s="46"/>
      <c r="G276" s="46"/>
      <c r="H276" s="46"/>
      <c r="I276" s="46"/>
      <c r="J276" s="46"/>
    </row>
    <row r="277" spans="1:10" ht="14.25" customHeight="1">
      <c r="A277" s="46"/>
      <c r="B277" s="46"/>
      <c r="C277" s="46"/>
      <c r="D277" s="46"/>
      <c r="E277" s="46"/>
      <c r="F277" s="46"/>
      <c r="G277" s="46"/>
      <c r="H277" s="46"/>
      <c r="I277" s="46"/>
      <c r="J277" s="46"/>
    </row>
    <row r="278" spans="1:10" ht="14.25" customHeight="1">
      <c r="A278" s="46"/>
      <c r="B278" s="46"/>
      <c r="C278" s="46"/>
      <c r="D278" s="46"/>
      <c r="E278" s="46"/>
      <c r="F278" s="46"/>
      <c r="G278" s="46"/>
      <c r="H278" s="46"/>
      <c r="I278" s="46"/>
      <c r="J278" s="46"/>
    </row>
    <row r="279" spans="1:10" ht="14.25" customHeight="1">
      <c r="A279" s="46"/>
      <c r="B279" s="46"/>
      <c r="C279" s="46"/>
      <c r="D279" s="46"/>
      <c r="E279" s="46"/>
      <c r="F279" s="46"/>
      <c r="G279" s="46"/>
      <c r="H279" s="46"/>
      <c r="I279" s="46"/>
      <c r="J279" s="46"/>
    </row>
    <row r="280" spans="1:10" ht="14.25" customHeight="1">
      <c r="A280" s="46"/>
      <c r="B280" s="46"/>
      <c r="C280" s="46"/>
      <c r="D280" s="46"/>
      <c r="E280" s="46"/>
      <c r="F280" s="46"/>
      <c r="G280" s="46"/>
      <c r="H280" s="46"/>
      <c r="I280" s="46"/>
      <c r="J280" s="46"/>
    </row>
    <row r="281" spans="1:10" ht="14.25" customHeight="1">
      <c r="A281" s="46"/>
      <c r="B281" s="46"/>
      <c r="C281" s="46"/>
      <c r="D281" s="46"/>
      <c r="E281" s="46"/>
      <c r="F281" s="46"/>
      <c r="G281" s="46"/>
      <c r="H281" s="46"/>
      <c r="I281" s="46"/>
      <c r="J281" s="46"/>
    </row>
    <row r="282" spans="1:10" ht="14.25" customHeight="1">
      <c r="A282" s="46"/>
      <c r="B282" s="46"/>
      <c r="C282" s="46"/>
      <c r="D282" s="46"/>
      <c r="E282" s="46"/>
      <c r="F282" s="46"/>
      <c r="G282" s="46"/>
      <c r="H282" s="46"/>
      <c r="I282" s="46"/>
      <c r="J282" s="46"/>
    </row>
    <row r="283" spans="1:10" ht="14.25" customHeight="1">
      <c r="A283" s="46"/>
      <c r="B283" s="46"/>
      <c r="C283" s="46"/>
      <c r="D283" s="46"/>
      <c r="E283" s="46"/>
      <c r="F283" s="46"/>
      <c r="G283" s="46"/>
      <c r="H283" s="46"/>
      <c r="I283" s="46"/>
      <c r="J283" s="46"/>
    </row>
    <row r="284" spans="1:10" ht="14.25" customHeight="1">
      <c r="A284" s="46"/>
      <c r="B284" s="46"/>
      <c r="C284" s="46"/>
      <c r="D284" s="46"/>
      <c r="E284" s="46"/>
      <c r="F284" s="46"/>
      <c r="G284" s="46"/>
      <c r="H284" s="46"/>
      <c r="I284" s="46"/>
      <c r="J284" s="46"/>
    </row>
    <row r="285" spans="1:10" ht="14.25" customHeight="1">
      <c r="A285" s="46"/>
      <c r="B285" s="46"/>
      <c r="C285" s="46"/>
      <c r="D285" s="46"/>
      <c r="E285" s="46"/>
      <c r="F285" s="46"/>
      <c r="G285" s="46"/>
      <c r="H285" s="46"/>
      <c r="I285" s="46"/>
      <c r="J285" s="46"/>
    </row>
    <row r="286" spans="1:10" ht="14.25" customHeight="1">
      <c r="A286" s="46"/>
      <c r="B286" s="46"/>
      <c r="C286" s="46"/>
      <c r="D286" s="46"/>
      <c r="E286" s="46"/>
      <c r="F286" s="46"/>
      <c r="G286" s="46"/>
      <c r="H286" s="46"/>
      <c r="I286" s="46"/>
      <c r="J286" s="46"/>
    </row>
    <row r="287" spans="1:10" ht="14.25" customHeight="1">
      <c r="A287" s="46"/>
      <c r="B287" s="46"/>
      <c r="C287" s="46"/>
      <c r="D287" s="46"/>
      <c r="E287" s="46"/>
      <c r="F287" s="46"/>
      <c r="G287" s="46"/>
      <c r="H287" s="46"/>
      <c r="I287" s="46"/>
      <c r="J287" s="46"/>
    </row>
    <row r="288" spans="1:10" ht="14.25" customHeight="1">
      <c r="A288" s="46"/>
      <c r="B288" s="46"/>
      <c r="C288" s="46"/>
      <c r="D288" s="46"/>
      <c r="E288" s="46"/>
      <c r="F288" s="46"/>
      <c r="G288" s="46"/>
      <c r="H288" s="46"/>
      <c r="I288" s="46"/>
      <c r="J288" s="46"/>
    </row>
    <row r="289" spans="1:10" ht="14.25" customHeight="1">
      <c r="A289" s="46"/>
      <c r="B289" s="46"/>
      <c r="C289" s="46"/>
      <c r="D289" s="46"/>
      <c r="E289" s="46"/>
      <c r="F289" s="46"/>
      <c r="G289" s="46"/>
      <c r="H289" s="46"/>
      <c r="I289" s="46"/>
      <c r="J289" s="46"/>
    </row>
    <row r="290" spans="1:10" ht="14.25" customHeight="1">
      <c r="A290" s="46"/>
      <c r="B290" s="46"/>
      <c r="C290" s="46"/>
      <c r="D290" s="46"/>
      <c r="E290" s="46"/>
      <c r="F290" s="46"/>
      <c r="G290" s="46"/>
      <c r="H290" s="46"/>
      <c r="I290" s="46"/>
      <c r="J290" s="46"/>
    </row>
    <row r="291" spans="1:10" ht="14.25" customHeight="1">
      <c r="A291" s="46"/>
      <c r="B291" s="46"/>
      <c r="C291" s="46"/>
      <c r="D291" s="46"/>
      <c r="E291" s="46"/>
      <c r="F291" s="46"/>
      <c r="G291" s="46"/>
      <c r="H291" s="46"/>
      <c r="I291" s="46"/>
      <c r="J291" s="46"/>
    </row>
    <row r="292" spans="1:10" ht="14.25" customHeight="1">
      <c r="A292" s="46"/>
      <c r="B292" s="46"/>
      <c r="C292" s="46"/>
      <c r="D292" s="46"/>
      <c r="E292" s="46"/>
      <c r="F292" s="46"/>
      <c r="G292" s="46"/>
      <c r="H292" s="46"/>
      <c r="I292" s="46"/>
      <c r="J292" s="46"/>
    </row>
    <row r="293" spans="1:10" ht="14.25" customHeight="1">
      <c r="A293" s="46"/>
      <c r="B293" s="46"/>
      <c r="C293" s="46"/>
      <c r="D293" s="46"/>
      <c r="E293" s="46"/>
      <c r="F293" s="46"/>
      <c r="G293" s="46"/>
      <c r="H293" s="46"/>
      <c r="I293" s="46"/>
      <c r="J293" s="46"/>
    </row>
    <row r="294" spans="1:10" ht="14.25" customHeight="1">
      <c r="A294" s="46"/>
      <c r="B294" s="46"/>
      <c r="C294" s="46"/>
      <c r="D294" s="46"/>
      <c r="E294" s="46"/>
      <c r="F294" s="46"/>
      <c r="G294" s="46"/>
      <c r="H294" s="46"/>
      <c r="I294" s="46"/>
      <c r="J294" s="46"/>
    </row>
    <row r="295" spans="1:10" ht="14.25" customHeight="1">
      <c r="A295" s="46"/>
      <c r="B295" s="46"/>
      <c r="C295" s="46"/>
      <c r="D295" s="46"/>
      <c r="E295" s="46"/>
      <c r="F295" s="46"/>
      <c r="G295" s="46"/>
      <c r="H295" s="46"/>
      <c r="I295" s="46"/>
      <c r="J295" s="46"/>
    </row>
    <row r="296" spans="1:10" ht="14.25" customHeight="1">
      <c r="A296" s="46"/>
      <c r="B296" s="46"/>
      <c r="C296" s="46"/>
      <c r="D296" s="46"/>
      <c r="E296" s="46"/>
      <c r="F296" s="46"/>
      <c r="G296" s="46"/>
      <c r="H296" s="46"/>
      <c r="I296" s="46"/>
      <c r="J296" s="46"/>
    </row>
    <row r="297" spans="1:10" ht="14.25" customHeight="1">
      <c r="A297" s="46"/>
      <c r="B297" s="46"/>
      <c r="C297" s="46"/>
      <c r="D297" s="46"/>
      <c r="E297" s="46"/>
      <c r="F297" s="46"/>
      <c r="G297" s="46"/>
      <c r="H297" s="46"/>
      <c r="I297" s="46"/>
      <c r="J297" s="46"/>
    </row>
    <row r="298" spans="1:10" ht="14.25" customHeight="1">
      <c r="A298" s="46"/>
      <c r="B298" s="46"/>
      <c r="C298" s="46"/>
      <c r="D298" s="46"/>
      <c r="E298" s="46"/>
      <c r="F298" s="46"/>
      <c r="G298" s="46"/>
      <c r="H298" s="46"/>
      <c r="I298" s="46"/>
      <c r="J298" s="46"/>
    </row>
    <row r="299" spans="1:10" ht="14.25" customHeight="1">
      <c r="A299" s="46"/>
      <c r="B299" s="46"/>
      <c r="C299" s="46"/>
      <c r="D299" s="46"/>
      <c r="E299" s="46"/>
      <c r="F299" s="46"/>
      <c r="G299" s="46"/>
      <c r="H299" s="46"/>
      <c r="I299" s="46"/>
      <c r="J299" s="46"/>
    </row>
    <row r="300" spans="1:10" ht="14.25" customHeight="1">
      <c r="A300" s="46"/>
      <c r="B300" s="46"/>
      <c r="C300" s="46"/>
      <c r="D300" s="46"/>
      <c r="E300" s="46"/>
      <c r="F300" s="46"/>
      <c r="G300" s="46"/>
      <c r="H300" s="46"/>
      <c r="I300" s="46"/>
      <c r="J300" s="46"/>
    </row>
    <row r="301" spans="1:10" ht="14.25" customHeight="1">
      <c r="A301" s="46"/>
      <c r="B301" s="46"/>
      <c r="C301" s="46"/>
      <c r="D301" s="46"/>
      <c r="E301" s="46"/>
      <c r="F301" s="46"/>
      <c r="G301" s="46"/>
      <c r="H301" s="46"/>
      <c r="I301" s="46"/>
      <c r="J301" s="46"/>
    </row>
    <row r="302" spans="1:10" ht="14.25" customHeight="1">
      <c r="A302" s="46"/>
      <c r="B302" s="46"/>
      <c r="C302" s="46"/>
      <c r="D302" s="46"/>
      <c r="E302" s="46"/>
      <c r="F302" s="46"/>
      <c r="G302" s="46"/>
      <c r="H302" s="46"/>
      <c r="I302" s="46"/>
      <c r="J302" s="46"/>
    </row>
    <row r="303" spans="1:10" ht="14.25" customHeight="1">
      <c r="A303" s="46"/>
      <c r="B303" s="46"/>
      <c r="C303" s="46"/>
      <c r="D303" s="46"/>
      <c r="E303" s="46"/>
      <c r="F303" s="46"/>
      <c r="G303" s="46"/>
      <c r="H303" s="46"/>
      <c r="I303" s="46"/>
      <c r="J303" s="46"/>
    </row>
    <row r="304" spans="1:10" ht="14.25" customHeight="1">
      <c r="A304" s="46"/>
      <c r="B304" s="46"/>
      <c r="C304" s="46"/>
      <c r="D304" s="46"/>
      <c r="E304" s="46"/>
      <c r="F304" s="46"/>
      <c r="G304" s="46"/>
      <c r="H304" s="46"/>
      <c r="I304" s="46"/>
      <c r="J304" s="46"/>
    </row>
    <row r="305" spans="1:10" ht="14.25" customHeight="1">
      <c r="A305" s="46"/>
      <c r="B305" s="46"/>
      <c r="C305" s="46"/>
      <c r="D305" s="46"/>
      <c r="E305" s="46"/>
      <c r="F305" s="46"/>
      <c r="G305" s="46"/>
      <c r="H305" s="46"/>
      <c r="I305" s="46"/>
      <c r="J305" s="46"/>
    </row>
    <row r="306" spans="1:10" ht="14.25" customHeight="1">
      <c r="A306" s="46"/>
      <c r="B306" s="46"/>
      <c r="C306" s="46"/>
      <c r="D306" s="46"/>
      <c r="E306" s="46"/>
      <c r="F306" s="46"/>
      <c r="G306" s="46"/>
      <c r="H306" s="46"/>
      <c r="I306" s="46"/>
      <c r="J306" s="46"/>
    </row>
    <row r="307" spans="1:10" ht="14.25" customHeight="1">
      <c r="A307" s="46"/>
      <c r="B307" s="46"/>
      <c r="C307" s="46"/>
      <c r="D307" s="46"/>
      <c r="E307" s="46"/>
      <c r="F307" s="46"/>
      <c r="G307" s="46"/>
      <c r="H307" s="46"/>
      <c r="I307" s="46"/>
      <c r="J307" s="46"/>
    </row>
    <row r="308" spans="1:10" ht="14.25" customHeight="1">
      <c r="A308" s="46"/>
      <c r="B308" s="46"/>
      <c r="C308" s="46"/>
      <c r="D308" s="46"/>
      <c r="E308" s="46"/>
      <c r="F308" s="46"/>
      <c r="G308" s="46"/>
      <c r="H308" s="46"/>
      <c r="I308" s="46"/>
      <c r="J308" s="46"/>
    </row>
    <row r="309" spans="1:10" ht="14.25" customHeight="1">
      <c r="A309" s="46"/>
      <c r="B309" s="46"/>
      <c r="C309" s="46"/>
      <c r="D309" s="46"/>
      <c r="E309" s="46"/>
      <c r="F309" s="46"/>
      <c r="G309" s="46"/>
      <c r="H309" s="46"/>
      <c r="I309" s="46"/>
      <c r="J309" s="46"/>
    </row>
    <row r="310" spans="1:10" ht="14.25" customHeight="1">
      <c r="A310" s="46"/>
      <c r="B310" s="46"/>
      <c r="C310" s="46"/>
      <c r="D310" s="46"/>
      <c r="E310" s="46"/>
      <c r="F310" s="46"/>
      <c r="G310" s="46"/>
      <c r="H310" s="46"/>
      <c r="I310" s="46"/>
      <c r="J310" s="46"/>
    </row>
    <row r="311" spans="1:10" ht="14.25" customHeight="1">
      <c r="A311" s="46"/>
      <c r="B311" s="46"/>
      <c r="C311" s="46"/>
      <c r="D311" s="46"/>
      <c r="E311" s="46"/>
      <c r="F311" s="46"/>
      <c r="G311" s="46"/>
      <c r="H311" s="46"/>
      <c r="I311" s="46"/>
      <c r="J311" s="46"/>
    </row>
    <row r="312" spans="1:10" ht="14.25" customHeight="1">
      <c r="A312" s="46"/>
      <c r="B312" s="46"/>
      <c r="C312" s="46"/>
      <c r="D312" s="46"/>
      <c r="E312" s="46"/>
      <c r="F312" s="46"/>
      <c r="G312" s="46"/>
      <c r="H312" s="46"/>
      <c r="I312" s="46"/>
      <c r="J312" s="46"/>
    </row>
    <row r="313" spans="1:10" ht="14.25" customHeight="1">
      <c r="A313" s="46"/>
      <c r="B313" s="46"/>
      <c r="C313" s="46"/>
      <c r="D313" s="46"/>
      <c r="E313" s="46"/>
      <c r="F313" s="46"/>
      <c r="G313" s="46"/>
      <c r="H313" s="46"/>
      <c r="I313" s="46"/>
      <c r="J313" s="46"/>
    </row>
    <row r="314" spans="1:10" ht="14.25" customHeight="1">
      <c r="A314" s="46"/>
      <c r="B314" s="46"/>
      <c r="C314" s="46"/>
      <c r="D314" s="46"/>
      <c r="E314" s="46"/>
      <c r="F314" s="46"/>
      <c r="G314" s="46"/>
      <c r="H314" s="46"/>
      <c r="I314" s="46"/>
      <c r="J314" s="46"/>
    </row>
    <row r="315" spans="1:10" ht="14.25" customHeight="1">
      <c r="A315" s="46"/>
      <c r="B315" s="46"/>
      <c r="C315" s="46"/>
      <c r="D315" s="46"/>
      <c r="E315" s="46"/>
      <c r="F315" s="46"/>
      <c r="G315" s="46"/>
      <c r="H315" s="46"/>
      <c r="I315" s="46"/>
      <c r="J315" s="46"/>
    </row>
    <row r="316" spans="1:10" ht="14.25" customHeight="1">
      <c r="A316" s="46"/>
      <c r="B316" s="46"/>
      <c r="C316" s="46"/>
      <c r="D316" s="46"/>
      <c r="E316" s="46"/>
      <c r="F316" s="46"/>
      <c r="G316" s="46"/>
      <c r="H316" s="46"/>
      <c r="I316" s="46"/>
      <c r="J316" s="46"/>
    </row>
    <row r="317" spans="1:10" ht="14.25" customHeight="1">
      <c r="A317" s="46"/>
      <c r="B317" s="46"/>
      <c r="C317" s="46"/>
      <c r="D317" s="46"/>
      <c r="E317" s="46"/>
      <c r="F317" s="46"/>
      <c r="G317" s="46"/>
      <c r="H317" s="46"/>
      <c r="I317" s="46"/>
      <c r="J317" s="46"/>
    </row>
    <row r="318" spans="1:10" ht="14.25" customHeight="1">
      <c r="A318" s="46"/>
      <c r="B318" s="46"/>
      <c r="C318" s="46"/>
      <c r="D318" s="46"/>
      <c r="E318" s="46"/>
      <c r="F318" s="46"/>
      <c r="G318" s="46"/>
      <c r="H318" s="46"/>
      <c r="I318" s="46"/>
      <c r="J318" s="46"/>
    </row>
    <row r="319" spans="1:10" ht="14.25" customHeight="1">
      <c r="A319" s="46"/>
      <c r="B319" s="46"/>
      <c r="C319" s="46"/>
      <c r="D319" s="46"/>
      <c r="E319" s="46"/>
      <c r="F319" s="46"/>
      <c r="G319" s="46"/>
      <c r="H319" s="46"/>
      <c r="I319" s="46"/>
      <c r="J319" s="46"/>
    </row>
    <row r="320" spans="1:10" ht="14.25" customHeight="1">
      <c r="A320" s="46"/>
      <c r="B320" s="46"/>
      <c r="C320" s="46"/>
      <c r="D320" s="46"/>
      <c r="E320" s="46"/>
      <c r="F320" s="46"/>
      <c r="G320" s="46"/>
      <c r="H320" s="46"/>
      <c r="I320" s="46"/>
      <c r="J320" s="46"/>
    </row>
    <row r="321" spans="1:10" ht="14.25" customHeight="1">
      <c r="A321" s="46"/>
      <c r="B321" s="46"/>
      <c r="C321" s="46"/>
      <c r="D321" s="46"/>
      <c r="E321" s="46"/>
      <c r="F321" s="46"/>
      <c r="G321" s="46"/>
      <c r="H321" s="46"/>
      <c r="I321" s="46"/>
      <c r="J321" s="46"/>
    </row>
    <row r="322" spans="1:10" ht="14.25" customHeight="1">
      <c r="A322" s="46"/>
      <c r="B322" s="46"/>
      <c r="C322" s="46"/>
      <c r="D322" s="46"/>
      <c r="E322" s="46"/>
      <c r="F322" s="46"/>
      <c r="G322" s="46"/>
      <c r="H322" s="46"/>
      <c r="I322" s="46"/>
      <c r="J322" s="46"/>
    </row>
    <row r="323" spans="1:10" ht="14.25" customHeight="1">
      <c r="A323" s="46"/>
      <c r="B323" s="46"/>
      <c r="C323" s="46"/>
      <c r="D323" s="46"/>
      <c r="E323" s="46"/>
      <c r="F323" s="46"/>
      <c r="G323" s="46"/>
      <c r="H323" s="46"/>
      <c r="I323" s="46"/>
      <c r="J323" s="46"/>
    </row>
    <row r="324" spans="1:10" ht="14.25" customHeight="1">
      <c r="A324" s="46"/>
      <c r="B324" s="46"/>
      <c r="C324" s="46"/>
      <c r="D324" s="46"/>
      <c r="E324" s="46"/>
      <c r="F324" s="46"/>
      <c r="G324" s="46"/>
      <c r="H324" s="46"/>
      <c r="I324" s="46"/>
      <c r="J324" s="46"/>
    </row>
    <row r="325" spans="1:10" ht="14.25" customHeight="1">
      <c r="A325" s="46"/>
      <c r="B325" s="46"/>
      <c r="C325" s="46"/>
      <c r="D325" s="46"/>
      <c r="E325" s="46"/>
      <c r="F325" s="46"/>
      <c r="G325" s="46"/>
      <c r="H325" s="46"/>
      <c r="I325" s="46"/>
      <c r="J325" s="46"/>
    </row>
    <row r="326" spans="1:10" ht="14.25" customHeight="1">
      <c r="A326" s="46"/>
      <c r="B326" s="46"/>
      <c r="C326" s="46"/>
      <c r="D326" s="46"/>
      <c r="E326" s="46"/>
      <c r="F326" s="46"/>
      <c r="G326" s="46"/>
      <c r="H326" s="46"/>
      <c r="I326" s="46"/>
      <c r="J326" s="46"/>
    </row>
    <row r="327" spans="1:10" ht="14.25" customHeight="1">
      <c r="A327" s="46"/>
      <c r="B327" s="46"/>
      <c r="C327" s="46"/>
      <c r="D327" s="46"/>
      <c r="E327" s="46"/>
      <c r="F327" s="46"/>
      <c r="G327" s="46"/>
      <c r="H327" s="46"/>
      <c r="I327" s="46"/>
      <c r="J327" s="46"/>
    </row>
    <row r="328" spans="1:10" ht="14.25" customHeight="1">
      <c r="A328" s="46"/>
      <c r="B328" s="46"/>
      <c r="C328" s="46"/>
      <c r="D328" s="46"/>
      <c r="E328" s="46"/>
      <c r="F328" s="46"/>
      <c r="G328" s="46"/>
      <c r="H328" s="46"/>
      <c r="I328" s="46"/>
      <c r="J328" s="46"/>
    </row>
    <row r="329" spans="1:10" ht="14.25" customHeight="1">
      <c r="A329" s="46"/>
      <c r="B329" s="46"/>
      <c r="C329" s="46"/>
      <c r="D329" s="46"/>
      <c r="E329" s="46"/>
      <c r="F329" s="46"/>
      <c r="G329" s="46"/>
      <c r="H329" s="46"/>
      <c r="I329" s="46"/>
      <c r="J329" s="46"/>
    </row>
    <row r="330" spans="1:10" ht="14.25" customHeight="1">
      <c r="A330" s="46"/>
      <c r="B330" s="46"/>
      <c r="C330" s="46"/>
      <c r="D330" s="46"/>
      <c r="E330" s="46"/>
      <c r="F330" s="46"/>
      <c r="G330" s="46"/>
      <c r="H330" s="46"/>
      <c r="I330" s="46"/>
      <c r="J330" s="46"/>
    </row>
    <row r="331" spans="1:10" ht="14.25" customHeight="1">
      <c r="A331" s="46"/>
      <c r="B331" s="46"/>
      <c r="C331" s="46"/>
      <c r="D331" s="46"/>
      <c r="E331" s="46"/>
      <c r="F331" s="46"/>
      <c r="G331" s="46"/>
      <c r="H331" s="46"/>
      <c r="I331" s="46"/>
      <c r="J331" s="46"/>
    </row>
    <row r="332" spans="1:10" ht="14.25" customHeight="1">
      <c r="A332" s="46"/>
      <c r="B332" s="46"/>
      <c r="C332" s="46"/>
      <c r="D332" s="46"/>
      <c r="E332" s="46"/>
      <c r="F332" s="46"/>
      <c r="G332" s="46"/>
      <c r="H332" s="46"/>
      <c r="I332" s="46"/>
      <c r="J332" s="46"/>
    </row>
    <row r="333" spans="1:10" ht="14.25" customHeight="1">
      <c r="A333" s="46"/>
      <c r="B333" s="46"/>
      <c r="C333" s="46"/>
      <c r="D333" s="46"/>
      <c r="E333" s="46"/>
      <c r="F333" s="46"/>
      <c r="G333" s="46"/>
      <c r="H333" s="46"/>
      <c r="I333" s="46"/>
      <c r="J333" s="46"/>
    </row>
    <row r="334" spans="1:10" ht="14.25" customHeight="1">
      <c r="A334" s="46"/>
      <c r="B334" s="46"/>
      <c r="C334" s="46"/>
      <c r="D334" s="46"/>
      <c r="E334" s="46"/>
      <c r="F334" s="46"/>
      <c r="G334" s="46"/>
      <c r="H334" s="46"/>
      <c r="I334" s="46"/>
      <c r="J334" s="46"/>
    </row>
    <row r="335" spans="1:10" ht="14.25" customHeight="1">
      <c r="A335" s="46"/>
      <c r="B335" s="46"/>
      <c r="C335" s="46"/>
      <c r="D335" s="46"/>
      <c r="E335" s="46"/>
      <c r="F335" s="46"/>
      <c r="G335" s="46"/>
      <c r="H335" s="46"/>
      <c r="I335" s="46"/>
      <c r="J335" s="46"/>
    </row>
    <row r="336" spans="1:10" ht="14.25" customHeight="1">
      <c r="A336" s="46"/>
      <c r="B336" s="46"/>
      <c r="C336" s="46"/>
      <c r="D336" s="46"/>
      <c r="E336" s="46"/>
      <c r="F336" s="46"/>
      <c r="G336" s="46"/>
      <c r="H336" s="46"/>
      <c r="I336" s="46"/>
      <c r="J336" s="46"/>
    </row>
    <row r="337" spans="1:10" ht="14.25" customHeight="1">
      <c r="A337" s="46"/>
      <c r="B337" s="46"/>
      <c r="C337" s="46"/>
      <c r="D337" s="46"/>
      <c r="E337" s="46"/>
      <c r="F337" s="46"/>
      <c r="G337" s="46"/>
      <c r="H337" s="46"/>
      <c r="I337" s="46"/>
      <c r="J337" s="46"/>
    </row>
    <row r="338" spans="1:10" ht="14.25" customHeight="1">
      <c r="A338" s="46"/>
      <c r="B338" s="46"/>
      <c r="C338" s="46"/>
      <c r="D338" s="46"/>
      <c r="E338" s="46"/>
      <c r="F338" s="46"/>
      <c r="G338" s="46"/>
      <c r="H338" s="46"/>
      <c r="I338" s="46"/>
      <c r="J338" s="46"/>
    </row>
    <row r="339" spans="1:10" ht="14.25" customHeight="1">
      <c r="A339" s="46"/>
      <c r="B339" s="46"/>
      <c r="C339" s="46"/>
      <c r="D339" s="46"/>
      <c r="E339" s="46"/>
      <c r="F339" s="46"/>
      <c r="G339" s="46"/>
      <c r="H339" s="46"/>
      <c r="I339" s="46"/>
      <c r="J339" s="46"/>
    </row>
    <row r="340" spans="1:10" ht="14.25" customHeight="1">
      <c r="A340" s="46"/>
      <c r="B340" s="46"/>
      <c r="C340" s="46"/>
      <c r="D340" s="46"/>
      <c r="E340" s="46"/>
      <c r="F340" s="46"/>
      <c r="G340" s="46"/>
      <c r="H340" s="46"/>
      <c r="I340" s="46"/>
      <c r="J340" s="46"/>
    </row>
    <row r="341" spans="1:10" ht="14.25" customHeight="1">
      <c r="A341" s="46"/>
      <c r="B341" s="46"/>
      <c r="C341" s="46"/>
      <c r="D341" s="46"/>
      <c r="E341" s="46"/>
      <c r="F341" s="46"/>
      <c r="G341" s="46"/>
      <c r="H341" s="46"/>
      <c r="I341" s="46"/>
      <c r="J341" s="46"/>
    </row>
    <row r="342" spans="1:10" ht="14.25" customHeight="1">
      <c r="A342" s="46"/>
      <c r="B342" s="46"/>
      <c r="C342" s="46"/>
      <c r="D342" s="46"/>
      <c r="E342" s="46"/>
      <c r="F342" s="46"/>
      <c r="G342" s="46"/>
      <c r="H342" s="46"/>
      <c r="I342" s="46"/>
      <c r="J342" s="46"/>
    </row>
    <row r="343" spans="1:10" ht="14.25" customHeight="1">
      <c r="A343" s="46"/>
      <c r="B343" s="46"/>
      <c r="C343" s="46"/>
      <c r="D343" s="46"/>
      <c r="E343" s="46"/>
      <c r="F343" s="46"/>
      <c r="G343" s="46"/>
      <c r="H343" s="46"/>
      <c r="I343" s="46"/>
      <c r="J343" s="46"/>
    </row>
    <row r="344" spans="1:10" ht="14.25" customHeight="1">
      <c r="A344" s="46"/>
      <c r="B344" s="46"/>
      <c r="C344" s="46"/>
      <c r="D344" s="46"/>
      <c r="E344" s="46"/>
      <c r="F344" s="46"/>
      <c r="G344" s="46"/>
      <c r="H344" s="46"/>
      <c r="I344" s="46"/>
      <c r="J344" s="46"/>
    </row>
    <row r="345" spans="1:10" ht="14.25" customHeight="1">
      <c r="A345" s="46"/>
      <c r="B345" s="46"/>
      <c r="C345" s="46"/>
      <c r="D345" s="46"/>
      <c r="E345" s="46"/>
      <c r="F345" s="46"/>
      <c r="G345" s="46"/>
      <c r="H345" s="46"/>
      <c r="I345" s="46"/>
      <c r="J345" s="46"/>
    </row>
    <row r="346" spans="1:10" ht="14.25" customHeight="1">
      <c r="A346" s="46"/>
      <c r="B346" s="46"/>
      <c r="C346" s="46"/>
      <c r="D346" s="46"/>
      <c r="E346" s="46"/>
      <c r="F346" s="46"/>
      <c r="G346" s="46"/>
      <c r="H346" s="46"/>
      <c r="I346" s="46"/>
      <c r="J346" s="46"/>
    </row>
    <row r="347" spans="1:10" ht="14.25" customHeight="1">
      <c r="A347" s="46"/>
      <c r="B347" s="46"/>
      <c r="C347" s="46"/>
      <c r="D347" s="46"/>
      <c r="E347" s="46"/>
      <c r="F347" s="46"/>
      <c r="G347" s="46"/>
      <c r="H347" s="46"/>
      <c r="I347" s="46"/>
      <c r="J347" s="46"/>
    </row>
    <row r="348" spans="1:10" ht="14.25" customHeight="1">
      <c r="A348" s="46"/>
      <c r="B348" s="46"/>
      <c r="C348" s="46"/>
      <c r="D348" s="46"/>
      <c r="E348" s="46"/>
      <c r="F348" s="46"/>
      <c r="G348" s="46"/>
      <c r="H348" s="46"/>
      <c r="I348" s="46"/>
      <c r="J348" s="46"/>
    </row>
    <row r="349" spans="1:10" ht="14.25" customHeight="1">
      <c r="A349" s="46"/>
      <c r="B349" s="46"/>
      <c r="C349" s="46"/>
      <c r="D349" s="46"/>
      <c r="E349" s="46"/>
      <c r="F349" s="46"/>
      <c r="G349" s="46"/>
      <c r="H349" s="46"/>
      <c r="I349" s="46"/>
      <c r="J349" s="46"/>
    </row>
    <row r="350" spans="1:10" ht="14.25" customHeight="1">
      <c r="A350" s="46"/>
      <c r="B350" s="46"/>
      <c r="C350" s="46"/>
      <c r="D350" s="46"/>
      <c r="E350" s="46"/>
      <c r="F350" s="46"/>
      <c r="G350" s="46"/>
      <c r="H350" s="46"/>
      <c r="I350" s="46"/>
      <c r="J350" s="46"/>
    </row>
    <row r="351" spans="1:10" ht="14.25" customHeight="1">
      <c r="A351" s="46"/>
      <c r="B351" s="46"/>
      <c r="C351" s="46"/>
      <c r="D351" s="46"/>
      <c r="E351" s="46"/>
      <c r="F351" s="46"/>
      <c r="G351" s="46"/>
      <c r="H351" s="46"/>
      <c r="I351" s="46"/>
      <c r="J351" s="46"/>
    </row>
    <row r="352" spans="1:10" ht="14.25" customHeight="1">
      <c r="A352" s="46"/>
      <c r="B352" s="46"/>
      <c r="C352" s="46"/>
      <c r="D352" s="46"/>
      <c r="E352" s="46"/>
      <c r="F352" s="46"/>
      <c r="G352" s="46"/>
      <c r="H352" s="46"/>
      <c r="I352" s="46"/>
      <c r="J352" s="46"/>
    </row>
    <row r="353" spans="1:10" ht="14.25" customHeight="1">
      <c r="A353" s="46"/>
      <c r="B353" s="46"/>
      <c r="C353" s="46"/>
      <c r="D353" s="46"/>
      <c r="E353" s="46"/>
      <c r="F353" s="46"/>
      <c r="G353" s="46"/>
      <c r="H353" s="46"/>
      <c r="I353" s="46"/>
      <c r="J353" s="46"/>
    </row>
    <row r="354" spans="1:10" ht="14.25" customHeight="1">
      <c r="A354" s="46"/>
      <c r="B354" s="46"/>
      <c r="C354" s="46"/>
      <c r="D354" s="46"/>
      <c r="E354" s="46"/>
      <c r="F354" s="46"/>
      <c r="G354" s="46"/>
      <c r="H354" s="46"/>
      <c r="I354" s="46"/>
      <c r="J354" s="46"/>
    </row>
    <row r="355" spans="1:10" ht="14.25" customHeight="1">
      <c r="A355" s="46"/>
      <c r="B355" s="46"/>
      <c r="C355" s="46"/>
      <c r="D355" s="46"/>
      <c r="E355" s="46"/>
      <c r="F355" s="46"/>
      <c r="G355" s="46"/>
      <c r="H355" s="46"/>
      <c r="I355" s="46"/>
      <c r="J355" s="46"/>
    </row>
    <row r="356" spans="1:10" ht="14.25" customHeight="1">
      <c r="A356" s="46"/>
      <c r="B356" s="46"/>
      <c r="C356" s="46"/>
      <c r="D356" s="46"/>
      <c r="E356" s="46"/>
      <c r="F356" s="46"/>
      <c r="G356" s="46"/>
      <c r="H356" s="46"/>
      <c r="I356" s="46"/>
      <c r="J356" s="46"/>
    </row>
    <row r="357" spans="1:10" ht="14.25" customHeight="1">
      <c r="A357" s="46"/>
      <c r="B357" s="46"/>
      <c r="C357" s="46"/>
      <c r="D357" s="46"/>
      <c r="E357" s="46"/>
      <c r="F357" s="46"/>
      <c r="G357" s="46"/>
      <c r="H357" s="46"/>
      <c r="I357" s="46"/>
      <c r="J357" s="46"/>
    </row>
    <row r="358" spans="1:10" ht="14.25" customHeight="1">
      <c r="A358" s="46"/>
      <c r="B358" s="46"/>
      <c r="C358" s="46"/>
      <c r="D358" s="46"/>
      <c r="E358" s="46"/>
      <c r="F358" s="46"/>
      <c r="G358" s="46"/>
      <c r="H358" s="46"/>
      <c r="I358" s="46"/>
      <c r="J358" s="46"/>
    </row>
    <row r="359" spans="1:10" ht="14.25" customHeight="1">
      <c r="A359" s="46"/>
      <c r="B359" s="46"/>
      <c r="C359" s="46"/>
      <c r="D359" s="46"/>
      <c r="E359" s="46"/>
      <c r="F359" s="46"/>
      <c r="G359" s="46"/>
      <c r="H359" s="46"/>
      <c r="I359" s="46"/>
      <c r="J359" s="46"/>
    </row>
    <row r="360" spans="1:10" ht="14.25" customHeight="1">
      <c r="A360" s="46"/>
      <c r="B360" s="46"/>
      <c r="C360" s="46"/>
      <c r="D360" s="46"/>
      <c r="E360" s="46"/>
      <c r="F360" s="46"/>
      <c r="G360" s="46"/>
      <c r="H360" s="46"/>
      <c r="I360" s="46"/>
      <c r="J360" s="46"/>
    </row>
    <row r="361" spans="1:10" ht="14.25" customHeight="1">
      <c r="A361" s="46"/>
      <c r="B361" s="46"/>
      <c r="C361" s="46"/>
      <c r="D361" s="46"/>
      <c r="E361" s="46"/>
      <c r="F361" s="46"/>
      <c r="G361" s="46"/>
      <c r="H361" s="46"/>
      <c r="I361" s="46"/>
      <c r="J361" s="46"/>
    </row>
    <row r="362" spans="1:10" ht="14.25" customHeight="1">
      <c r="A362" s="46"/>
      <c r="B362" s="46"/>
      <c r="C362" s="46"/>
      <c r="D362" s="46"/>
      <c r="E362" s="46"/>
      <c r="F362" s="46"/>
      <c r="G362" s="46"/>
      <c r="H362" s="46"/>
      <c r="I362" s="46"/>
      <c r="J362" s="46"/>
    </row>
    <row r="363" spans="1:10" ht="14.25" customHeight="1">
      <c r="A363" s="46"/>
      <c r="B363" s="46"/>
      <c r="C363" s="46"/>
      <c r="D363" s="46"/>
      <c r="E363" s="46"/>
      <c r="F363" s="46"/>
      <c r="G363" s="46"/>
      <c r="H363" s="46"/>
      <c r="I363" s="46"/>
      <c r="J363" s="46"/>
    </row>
    <row r="364" spans="1:10" ht="14.25" customHeight="1">
      <c r="A364" s="46"/>
      <c r="B364" s="46"/>
      <c r="C364" s="46"/>
      <c r="D364" s="46"/>
      <c r="E364" s="46"/>
      <c r="F364" s="46"/>
      <c r="G364" s="46"/>
      <c r="H364" s="46"/>
      <c r="I364" s="46"/>
      <c r="J364" s="46"/>
    </row>
    <row r="365" spans="1:10" ht="14.25" customHeight="1">
      <c r="A365" s="46"/>
      <c r="B365" s="46"/>
      <c r="C365" s="46"/>
      <c r="D365" s="46"/>
      <c r="E365" s="46"/>
      <c r="F365" s="46"/>
      <c r="G365" s="46"/>
      <c r="H365" s="46"/>
      <c r="I365" s="46"/>
      <c r="J365" s="46"/>
    </row>
    <row r="366" spans="1:10" ht="14.25" customHeight="1">
      <c r="A366" s="46"/>
      <c r="B366" s="46"/>
      <c r="C366" s="46"/>
      <c r="D366" s="46"/>
      <c r="E366" s="46"/>
      <c r="F366" s="46"/>
      <c r="G366" s="46"/>
      <c r="H366" s="46"/>
      <c r="I366" s="46"/>
      <c r="J366" s="46"/>
    </row>
    <row r="367" spans="1:10" ht="14.25" customHeight="1">
      <c r="A367" s="46"/>
      <c r="B367" s="46"/>
      <c r="C367" s="46"/>
      <c r="D367" s="46"/>
      <c r="E367" s="46"/>
      <c r="F367" s="46"/>
      <c r="G367" s="46"/>
      <c r="H367" s="46"/>
      <c r="I367" s="46"/>
      <c r="J367" s="46"/>
    </row>
    <row r="368" spans="1:10" ht="14.25" customHeight="1">
      <c r="A368" s="46"/>
      <c r="B368" s="46"/>
      <c r="C368" s="46"/>
      <c r="D368" s="46"/>
      <c r="E368" s="46"/>
      <c r="F368" s="46"/>
      <c r="G368" s="46"/>
      <c r="H368" s="46"/>
      <c r="I368" s="46"/>
      <c r="J368" s="46"/>
    </row>
    <row r="369" spans="1:10" ht="14.25" customHeight="1">
      <c r="A369" s="46"/>
      <c r="B369" s="46"/>
      <c r="C369" s="46"/>
      <c r="D369" s="46"/>
      <c r="E369" s="46"/>
      <c r="F369" s="46"/>
      <c r="G369" s="46"/>
      <c r="H369" s="46"/>
      <c r="I369" s="46"/>
      <c r="J369" s="46"/>
    </row>
    <row r="370" spans="1:10" ht="14.25" customHeight="1">
      <c r="A370" s="46"/>
      <c r="B370" s="46"/>
      <c r="C370" s="46"/>
      <c r="D370" s="46"/>
      <c r="E370" s="46"/>
      <c r="F370" s="46"/>
      <c r="G370" s="46"/>
      <c r="H370" s="46"/>
      <c r="I370" s="46"/>
      <c r="J370" s="46"/>
    </row>
    <row r="371" spans="1:10" ht="14.25" customHeight="1">
      <c r="A371" s="46"/>
      <c r="B371" s="46"/>
      <c r="C371" s="46"/>
      <c r="D371" s="46"/>
      <c r="E371" s="46"/>
      <c r="F371" s="46"/>
      <c r="G371" s="46"/>
      <c r="H371" s="46"/>
      <c r="I371" s="46"/>
      <c r="J371" s="46"/>
    </row>
    <row r="372" spans="1:10" ht="14.25" customHeight="1">
      <c r="A372" s="46"/>
      <c r="B372" s="46"/>
      <c r="C372" s="46"/>
      <c r="D372" s="46"/>
      <c r="E372" s="46"/>
      <c r="F372" s="46"/>
      <c r="G372" s="46"/>
      <c r="H372" s="46"/>
      <c r="I372" s="46"/>
      <c r="J372" s="46"/>
    </row>
    <row r="373" spans="1:10" ht="14.25" customHeight="1">
      <c r="A373" s="46"/>
      <c r="B373" s="46"/>
      <c r="C373" s="46"/>
      <c r="D373" s="46"/>
      <c r="E373" s="46"/>
      <c r="F373" s="46"/>
      <c r="G373" s="46"/>
      <c r="H373" s="46"/>
      <c r="I373" s="46"/>
      <c r="J373" s="46"/>
    </row>
    <row r="374" spans="1:10" ht="14.25" customHeight="1">
      <c r="A374" s="46"/>
      <c r="B374" s="46"/>
      <c r="C374" s="46"/>
      <c r="D374" s="46"/>
      <c r="E374" s="46"/>
      <c r="F374" s="46"/>
      <c r="G374" s="46"/>
      <c r="H374" s="46"/>
      <c r="I374" s="46"/>
      <c r="J374" s="46"/>
    </row>
    <row r="375" spans="1:10" ht="14.25" customHeight="1">
      <c r="A375" s="46"/>
      <c r="B375" s="46"/>
      <c r="C375" s="46"/>
      <c r="D375" s="46"/>
      <c r="E375" s="46"/>
      <c r="F375" s="46"/>
      <c r="G375" s="46"/>
      <c r="H375" s="46"/>
      <c r="I375" s="46"/>
      <c r="J375" s="46"/>
    </row>
    <row r="376" spans="1:10" ht="14.25" customHeight="1">
      <c r="A376" s="46"/>
      <c r="B376" s="46"/>
      <c r="C376" s="46"/>
      <c r="D376" s="46"/>
      <c r="E376" s="46"/>
      <c r="F376" s="46"/>
      <c r="G376" s="46"/>
      <c r="H376" s="46"/>
      <c r="I376" s="46"/>
      <c r="J376" s="46"/>
    </row>
    <row r="377" spans="1:10" ht="14.25" customHeight="1">
      <c r="A377" s="46"/>
      <c r="B377" s="46"/>
      <c r="C377" s="46"/>
      <c r="D377" s="46"/>
      <c r="E377" s="46"/>
      <c r="F377" s="46"/>
      <c r="G377" s="46"/>
      <c r="H377" s="46"/>
      <c r="I377" s="46"/>
      <c r="J377" s="46"/>
    </row>
    <row r="378" spans="1:10" ht="14.25" customHeight="1">
      <c r="A378" s="46"/>
      <c r="B378" s="46"/>
      <c r="C378" s="46"/>
      <c r="D378" s="46"/>
      <c r="E378" s="46"/>
      <c r="F378" s="46"/>
      <c r="G378" s="46"/>
      <c r="H378" s="46"/>
      <c r="I378" s="46"/>
      <c r="J378" s="46"/>
    </row>
    <row r="379" spans="1:10" ht="14.25" customHeight="1">
      <c r="A379" s="46"/>
      <c r="B379" s="46"/>
      <c r="C379" s="46"/>
      <c r="D379" s="46"/>
      <c r="E379" s="46"/>
      <c r="F379" s="46"/>
      <c r="G379" s="46"/>
      <c r="H379" s="46"/>
      <c r="I379" s="46"/>
      <c r="J379" s="46"/>
    </row>
    <row r="380" spans="1:10" ht="14.25" customHeight="1">
      <c r="A380" s="46"/>
      <c r="B380" s="46"/>
      <c r="C380" s="46"/>
      <c r="D380" s="46"/>
      <c r="E380" s="46"/>
      <c r="F380" s="46"/>
      <c r="G380" s="46"/>
      <c r="H380" s="46"/>
      <c r="I380" s="46"/>
      <c r="J380" s="46"/>
    </row>
    <row r="381" spans="1:10" ht="14.25" customHeight="1">
      <c r="A381" s="46"/>
      <c r="B381" s="46"/>
      <c r="C381" s="46"/>
      <c r="D381" s="46"/>
      <c r="E381" s="46"/>
      <c r="F381" s="46"/>
      <c r="G381" s="46"/>
      <c r="H381" s="46"/>
      <c r="I381" s="46"/>
      <c r="J381" s="46"/>
    </row>
    <row r="382" spans="1:10" ht="14.25" customHeight="1">
      <c r="A382" s="46"/>
      <c r="B382" s="46"/>
      <c r="C382" s="46"/>
      <c r="D382" s="46"/>
      <c r="E382" s="46"/>
      <c r="F382" s="46"/>
      <c r="G382" s="46"/>
      <c r="H382" s="46"/>
      <c r="I382" s="46"/>
      <c r="J382" s="46"/>
    </row>
    <row r="383" spans="1:10" ht="14.25" customHeight="1">
      <c r="A383" s="46"/>
      <c r="B383" s="46"/>
      <c r="C383" s="46"/>
      <c r="D383" s="46"/>
      <c r="E383" s="46"/>
      <c r="F383" s="46"/>
      <c r="G383" s="46"/>
      <c r="H383" s="46"/>
      <c r="I383" s="46"/>
      <c r="J383" s="46"/>
    </row>
    <row r="384" spans="1:10" ht="14.25" customHeight="1">
      <c r="A384" s="46"/>
      <c r="B384" s="46"/>
      <c r="C384" s="46"/>
      <c r="D384" s="46"/>
      <c r="E384" s="46"/>
      <c r="F384" s="46"/>
      <c r="G384" s="46"/>
      <c r="H384" s="46"/>
      <c r="I384" s="46"/>
      <c r="J384" s="46"/>
    </row>
    <row r="385" spans="1:10" ht="14.25" customHeight="1">
      <c r="A385" s="46"/>
      <c r="B385" s="46"/>
      <c r="C385" s="46"/>
      <c r="D385" s="46"/>
      <c r="E385" s="46"/>
      <c r="F385" s="46"/>
      <c r="G385" s="46"/>
      <c r="H385" s="46"/>
      <c r="I385" s="46"/>
      <c r="J385" s="46"/>
    </row>
    <row r="386" spans="1:10" ht="14.25" customHeight="1">
      <c r="A386" s="46"/>
      <c r="B386" s="46"/>
      <c r="C386" s="46"/>
      <c r="D386" s="46"/>
      <c r="E386" s="46"/>
      <c r="F386" s="46"/>
      <c r="G386" s="46"/>
      <c r="H386" s="46"/>
      <c r="I386" s="46"/>
      <c r="J386" s="46"/>
    </row>
    <row r="387" spans="1:10" ht="14.25" customHeight="1">
      <c r="A387" s="46"/>
      <c r="B387" s="46"/>
      <c r="C387" s="46"/>
      <c r="D387" s="46"/>
      <c r="E387" s="46"/>
      <c r="F387" s="46"/>
      <c r="G387" s="46"/>
      <c r="H387" s="46"/>
      <c r="I387" s="46"/>
      <c r="J387" s="46"/>
    </row>
    <row r="388" spans="1:10" ht="14.25" customHeight="1">
      <c r="A388" s="46"/>
      <c r="B388" s="46"/>
      <c r="C388" s="46"/>
      <c r="D388" s="46"/>
      <c r="E388" s="46"/>
      <c r="F388" s="46"/>
      <c r="G388" s="46"/>
      <c r="H388" s="46"/>
      <c r="I388" s="46"/>
      <c r="J388" s="46"/>
    </row>
    <row r="389" spans="1:10" ht="14.25" customHeight="1">
      <c r="A389" s="46"/>
      <c r="B389" s="46"/>
      <c r="C389" s="46"/>
      <c r="D389" s="46"/>
      <c r="E389" s="46"/>
      <c r="F389" s="46"/>
      <c r="G389" s="46"/>
      <c r="H389" s="46"/>
      <c r="I389" s="46"/>
      <c r="J389" s="46"/>
    </row>
    <row r="390" spans="1:10" ht="14.25" customHeight="1">
      <c r="A390" s="46"/>
      <c r="B390" s="46"/>
      <c r="C390" s="46"/>
      <c r="D390" s="46"/>
      <c r="E390" s="46"/>
      <c r="F390" s="46"/>
      <c r="G390" s="46"/>
      <c r="H390" s="46"/>
      <c r="I390" s="46"/>
      <c r="J390" s="46"/>
    </row>
    <row r="391" spans="1:10" ht="14.25" customHeight="1">
      <c r="A391" s="46"/>
      <c r="B391" s="46"/>
      <c r="C391" s="46"/>
      <c r="D391" s="46"/>
      <c r="E391" s="46"/>
      <c r="F391" s="46"/>
      <c r="G391" s="46"/>
      <c r="H391" s="46"/>
      <c r="I391" s="46"/>
      <c r="J391" s="46"/>
    </row>
    <row r="392" spans="1:10" ht="14.25" customHeight="1">
      <c r="A392" s="46"/>
      <c r="B392" s="46"/>
      <c r="C392" s="46"/>
      <c r="D392" s="46"/>
      <c r="E392" s="46"/>
      <c r="F392" s="46"/>
      <c r="G392" s="46"/>
      <c r="H392" s="46"/>
      <c r="I392" s="46"/>
      <c r="J392" s="46"/>
    </row>
    <row r="393" spans="1:10" ht="14.25" customHeight="1">
      <c r="A393" s="46"/>
      <c r="B393" s="46"/>
      <c r="C393" s="46"/>
      <c r="D393" s="46"/>
      <c r="E393" s="46"/>
      <c r="F393" s="46"/>
      <c r="G393" s="46"/>
      <c r="H393" s="46"/>
      <c r="I393" s="46"/>
      <c r="J393" s="46"/>
    </row>
    <row r="394" spans="1:10" ht="14.25" customHeight="1">
      <c r="A394" s="46"/>
      <c r="B394" s="46"/>
      <c r="C394" s="46"/>
      <c r="D394" s="46"/>
      <c r="E394" s="46"/>
      <c r="F394" s="46"/>
      <c r="G394" s="46"/>
      <c r="H394" s="46"/>
      <c r="I394" s="46"/>
      <c r="J394" s="46"/>
    </row>
    <row r="395" spans="1:10" ht="14.25" customHeight="1">
      <c r="A395" s="46"/>
      <c r="B395" s="46"/>
      <c r="C395" s="46"/>
      <c r="D395" s="46"/>
      <c r="E395" s="46"/>
      <c r="F395" s="46"/>
      <c r="G395" s="46"/>
      <c r="H395" s="46"/>
      <c r="I395" s="46"/>
      <c r="J395" s="46"/>
    </row>
    <row r="396" spans="1:10" ht="14.25" customHeight="1">
      <c r="A396" s="46"/>
      <c r="B396" s="46"/>
      <c r="C396" s="46"/>
      <c r="D396" s="46"/>
      <c r="E396" s="46"/>
      <c r="F396" s="46"/>
      <c r="G396" s="46"/>
      <c r="H396" s="46"/>
      <c r="I396" s="46"/>
      <c r="J396" s="46"/>
    </row>
    <row r="397" spans="1:10" ht="14.25" customHeight="1">
      <c r="A397" s="46"/>
      <c r="B397" s="46"/>
      <c r="C397" s="46"/>
      <c r="D397" s="46"/>
      <c r="E397" s="46"/>
      <c r="F397" s="46"/>
      <c r="G397" s="46"/>
      <c r="H397" s="46"/>
      <c r="I397" s="46"/>
      <c r="J397" s="46"/>
    </row>
    <row r="398" spans="1:10" ht="14.25" customHeight="1">
      <c r="A398" s="46"/>
      <c r="B398" s="46"/>
      <c r="C398" s="46"/>
      <c r="D398" s="46"/>
      <c r="E398" s="46"/>
      <c r="F398" s="46"/>
      <c r="G398" s="46"/>
      <c r="H398" s="46"/>
      <c r="I398" s="46"/>
      <c r="J398" s="46"/>
    </row>
    <row r="399" spans="1:10" ht="14.25" customHeight="1">
      <c r="A399" s="46"/>
      <c r="B399" s="46"/>
      <c r="C399" s="46"/>
      <c r="D399" s="46"/>
      <c r="E399" s="46"/>
      <c r="F399" s="46"/>
      <c r="G399" s="46"/>
      <c r="H399" s="46"/>
      <c r="I399" s="46"/>
      <c r="J399" s="46"/>
    </row>
    <row r="400" spans="1:10" ht="14.25" customHeight="1">
      <c r="A400" s="46"/>
      <c r="B400" s="46"/>
      <c r="C400" s="46"/>
      <c r="D400" s="46"/>
      <c r="E400" s="46"/>
      <c r="F400" s="46"/>
      <c r="G400" s="46"/>
      <c r="H400" s="46"/>
      <c r="I400" s="46"/>
      <c r="J400" s="46"/>
    </row>
    <row r="401" spans="1:10" ht="14.25" customHeight="1">
      <c r="A401" s="46"/>
      <c r="B401" s="46"/>
      <c r="C401" s="46"/>
      <c r="D401" s="46"/>
      <c r="E401" s="46"/>
      <c r="F401" s="46"/>
      <c r="G401" s="46"/>
      <c r="H401" s="46"/>
      <c r="I401" s="46"/>
      <c r="J401" s="46"/>
    </row>
    <row r="402" spans="1:10" ht="14.25" customHeight="1">
      <c r="A402" s="46"/>
      <c r="B402" s="46"/>
      <c r="C402" s="46"/>
      <c r="D402" s="46"/>
      <c r="E402" s="46"/>
      <c r="F402" s="46"/>
      <c r="G402" s="46"/>
      <c r="H402" s="46"/>
      <c r="I402" s="46"/>
      <c r="J402" s="46"/>
    </row>
    <row r="403" spans="1:10" ht="14.25" customHeight="1">
      <c r="A403" s="46"/>
      <c r="B403" s="46"/>
      <c r="C403" s="46"/>
      <c r="D403" s="46"/>
      <c r="E403" s="46"/>
      <c r="F403" s="46"/>
      <c r="G403" s="46"/>
      <c r="H403" s="46"/>
      <c r="I403" s="46"/>
      <c r="J403" s="46"/>
    </row>
    <row r="404" spans="1:10" ht="14.25" customHeight="1">
      <c r="A404" s="46"/>
      <c r="B404" s="46"/>
      <c r="C404" s="46"/>
      <c r="D404" s="46"/>
      <c r="E404" s="46"/>
      <c r="F404" s="46"/>
      <c r="G404" s="46"/>
      <c r="H404" s="46"/>
      <c r="I404" s="46"/>
      <c r="J404" s="46"/>
    </row>
    <row r="405" spans="1:10" ht="14.25" customHeight="1">
      <c r="A405" s="46"/>
      <c r="B405" s="46"/>
      <c r="C405" s="46"/>
      <c r="D405" s="46"/>
      <c r="E405" s="46"/>
      <c r="F405" s="46"/>
      <c r="G405" s="46"/>
      <c r="H405" s="46"/>
      <c r="I405" s="46"/>
      <c r="J405" s="46"/>
    </row>
    <row r="406" spans="1:10" ht="14.25" customHeight="1">
      <c r="A406" s="46"/>
      <c r="B406" s="46"/>
      <c r="C406" s="46"/>
      <c r="D406" s="46"/>
      <c r="E406" s="46"/>
      <c r="F406" s="46"/>
      <c r="G406" s="46"/>
      <c r="H406" s="46"/>
      <c r="I406" s="46"/>
      <c r="J406" s="46"/>
    </row>
    <row r="407" spans="1:10" ht="14.25" customHeight="1">
      <c r="A407" s="46"/>
      <c r="B407" s="46"/>
      <c r="C407" s="46"/>
      <c r="D407" s="46"/>
      <c r="E407" s="46"/>
      <c r="F407" s="46"/>
      <c r="G407" s="46"/>
      <c r="H407" s="46"/>
      <c r="I407" s="46"/>
      <c r="J407" s="46"/>
    </row>
    <row r="408" spans="1:10" ht="14.25" customHeight="1">
      <c r="A408" s="46"/>
      <c r="B408" s="46"/>
      <c r="C408" s="46"/>
      <c r="D408" s="46"/>
      <c r="E408" s="46"/>
      <c r="F408" s="46"/>
      <c r="G408" s="46"/>
      <c r="H408" s="46"/>
      <c r="I408" s="46"/>
      <c r="J408" s="46"/>
    </row>
    <row r="409" spans="1:10" ht="14.25" customHeight="1">
      <c r="A409" s="46"/>
      <c r="B409" s="46"/>
      <c r="C409" s="46"/>
      <c r="D409" s="46"/>
      <c r="E409" s="46"/>
      <c r="F409" s="46"/>
      <c r="G409" s="46"/>
      <c r="H409" s="46"/>
      <c r="I409" s="46"/>
      <c r="J409" s="46"/>
    </row>
    <row r="410" spans="1:10" ht="14.25" customHeight="1">
      <c r="A410" s="46"/>
      <c r="B410" s="46"/>
      <c r="C410" s="46"/>
      <c r="D410" s="46"/>
      <c r="E410" s="46"/>
      <c r="F410" s="46"/>
      <c r="G410" s="46"/>
      <c r="H410" s="46"/>
      <c r="I410" s="46"/>
      <c r="J410" s="46"/>
    </row>
    <row r="411" spans="1:10" ht="14.25" customHeight="1">
      <c r="A411" s="46"/>
      <c r="B411" s="46"/>
      <c r="C411" s="46"/>
      <c r="D411" s="46"/>
      <c r="E411" s="46"/>
      <c r="F411" s="46"/>
      <c r="G411" s="46"/>
      <c r="H411" s="46"/>
      <c r="I411" s="46"/>
      <c r="J411" s="46"/>
    </row>
    <row r="412" spans="1:10" ht="14.25" customHeight="1">
      <c r="A412" s="46"/>
      <c r="B412" s="46"/>
      <c r="C412" s="46"/>
      <c r="D412" s="46"/>
      <c r="E412" s="46"/>
      <c r="F412" s="46"/>
      <c r="G412" s="46"/>
      <c r="H412" s="46"/>
      <c r="I412" s="46"/>
      <c r="J412" s="46"/>
    </row>
    <row r="413" spans="1:10" ht="14.25" customHeight="1">
      <c r="A413" s="46"/>
      <c r="B413" s="46"/>
      <c r="C413" s="46"/>
      <c r="D413" s="46"/>
      <c r="E413" s="46"/>
      <c r="F413" s="46"/>
      <c r="G413" s="46"/>
      <c r="H413" s="46"/>
      <c r="I413" s="46"/>
      <c r="J413" s="46"/>
    </row>
    <row r="414" spans="1:10" ht="14.25" customHeight="1">
      <c r="A414" s="46"/>
      <c r="B414" s="46"/>
      <c r="C414" s="46"/>
      <c r="D414" s="46"/>
      <c r="E414" s="46"/>
      <c r="F414" s="46"/>
      <c r="G414" s="46"/>
      <c r="H414" s="46"/>
      <c r="I414" s="46"/>
      <c r="J414" s="46"/>
    </row>
    <row r="415" spans="1:10" ht="14.25" customHeight="1">
      <c r="A415" s="46"/>
      <c r="B415" s="46"/>
      <c r="C415" s="46"/>
      <c r="D415" s="46"/>
      <c r="E415" s="46"/>
      <c r="F415" s="46"/>
      <c r="G415" s="46"/>
      <c r="H415" s="46"/>
      <c r="I415" s="46"/>
      <c r="J415" s="46"/>
    </row>
    <row r="416" spans="1:10" ht="14.25" customHeight="1">
      <c r="A416" s="46"/>
      <c r="B416" s="46"/>
      <c r="C416" s="46"/>
      <c r="D416" s="46"/>
      <c r="E416" s="46"/>
      <c r="F416" s="46"/>
      <c r="G416" s="46"/>
      <c r="H416" s="46"/>
      <c r="I416" s="46"/>
      <c r="J416" s="46"/>
    </row>
    <row r="417" spans="1:10" ht="14.25" customHeight="1">
      <c r="A417" s="46"/>
      <c r="B417" s="46"/>
      <c r="C417" s="46"/>
      <c r="D417" s="46"/>
      <c r="E417" s="46"/>
      <c r="F417" s="46"/>
      <c r="G417" s="46"/>
      <c r="H417" s="46"/>
      <c r="I417" s="46"/>
      <c r="J417" s="46"/>
    </row>
    <row r="418" spans="1:10" ht="14.25" customHeight="1">
      <c r="A418" s="46"/>
      <c r="B418" s="46"/>
      <c r="C418" s="46"/>
      <c r="D418" s="46"/>
      <c r="E418" s="46"/>
      <c r="F418" s="46"/>
      <c r="G418" s="46"/>
      <c r="H418" s="46"/>
      <c r="I418" s="46"/>
      <c r="J418" s="46"/>
    </row>
    <row r="419" spans="1:10" ht="14.25" customHeight="1">
      <c r="A419" s="46"/>
      <c r="B419" s="46"/>
      <c r="C419" s="46"/>
      <c r="D419" s="46"/>
      <c r="E419" s="46"/>
      <c r="F419" s="46"/>
      <c r="G419" s="46"/>
      <c r="H419" s="46"/>
      <c r="I419" s="46"/>
      <c r="J419" s="46"/>
    </row>
    <row r="420" spans="1:10" ht="14.25" customHeight="1">
      <c r="A420" s="46"/>
      <c r="B420" s="46"/>
      <c r="C420" s="46"/>
      <c r="D420" s="46"/>
      <c r="E420" s="46"/>
      <c r="F420" s="46"/>
      <c r="G420" s="46"/>
      <c r="H420" s="46"/>
      <c r="I420" s="46"/>
      <c r="J420" s="46"/>
    </row>
    <row r="421" spans="1:10" ht="14.25" customHeight="1">
      <c r="A421" s="46"/>
      <c r="B421" s="46"/>
      <c r="C421" s="46"/>
      <c r="D421" s="46"/>
      <c r="E421" s="46"/>
      <c r="F421" s="46"/>
      <c r="G421" s="46"/>
      <c r="H421" s="46"/>
      <c r="I421" s="46"/>
      <c r="J421" s="46"/>
    </row>
    <row r="422" spans="1:10" ht="14.25" customHeight="1">
      <c r="A422" s="46"/>
      <c r="B422" s="46"/>
      <c r="C422" s="46"/>
      <c r="D422" s="46"/>
      <c r="E422" s="46"/>
      <c r="F422" s="46"/>
      <c r="G422" s="46"/>
      <c r="H422" s="46"/>
      <c r="I422" s="46"/>
      <c r="J422" s="46"/>
    </row>
    <row r="423" spans="1:10" ht="14.25" customHeight="1">
      <c r="A423" s="46"/>
      <c r="B423" s="46"/>
      <c r="C423" s="46"/>
      <c r="D423" s="46"/>
      <c r="E423" s="46"/>
      <c r="F423" s="46"/>
      <c r="G423" s="46"/>
      <c r="H423" s="46"/>
      <c r="I423" s="46"/>
      <c r="J423" s="46"/>
    </row>
    <row r="424" spans="1:10" ht="14.25" customHeight="1">
      <c r="A424" s="46"/>
      <c r="B424" s="46"/>
      <c r="C424" s="46"/>
      <c r="D424" s="46"/>
      <c r="E424" s="46"/>
      <c r="F424" s="46"/>
      <c r="G424" s="46"/>
      <c r="H424" s="46"/>
      <c r="I424" s="46"/>
      <c r="J424" s="46"/>
    </row>
    <row r="425" spans="1:10" ht="14.25" customHeight="1">
      <c r="A425" s="46"/>
      <c r="B425" s="46"/>
      <c r="C425" s="46"/>
      <c r="D425" s="46"/>
      <c r="E425" s="46"/>
      <c r="F425" s="46"/>
      <c r="G425" s="46"/>
      <c r="H425" s="46"/>
      <c r="I425" s="46"/>
      <c r="J425" s="46"/>
    </row>
    <row r="426" spans="1:10" ht="14.25" customHeight="1">
      <c r="A426" s="46"/>
      <c r="B426" s="46"/>
      <c r="C426" s="46"/>
      <c r="D426" s="46"/>
      <c r="E426" s="46"/>
      <c r="F426" s="46"/>
      <c r="G426" s="46"/>
      <c r="H426" s="46"/>
      <c r="I426" s="46"/>
      <c r="J426" s="46"/>
    </row>
    <row r="427" spans="1:10" ht="14.25" customHeight="1">
      <c r="A427" s="46"/>
      <c r="B427" s="46"/>
      <c r="C427" s="46"/>
      <c r="D427" s="46"/>
      <c r="E427" s="46"/>
      <c r="F427" s="46"/>
      <c r="G427" s="46"/>
      <c r="H427" s="46"/>
      <c r="I427" s="46"/>
      <c r="J427" s="46"/>
    </row>
    <row r="428" spans="1:10" ht="14.25" customHeight="1">
      <c r="A428" s="46"/>
      <c r="B428" s="46"/>
      <c r="C428" s="46"/>
      <c r="D428" s="46"/>
      <c r="E428" s="46"/>
      <c r="F428" s="46"/>
      <c r="G428" s="46"/>
      <c r="H428" s="46"/>
      <c r="I428" s="46"/>
      <c r="J428" s="46"/>
    </row>
    <row r="429" spans="1:10" ht="14.25" customHeight="1">
      <c r="A429" s="46"/>
      <c r="B429" s="46"/>
      <c r="C429" s="46"/>
      <c r="D429" s="46"/>
      <c r="E429" s="46"/>
      <c r="F429" s="46"/>
      <c r="G429" s="46"/>
      <c r="H429" s="46"/>
      <c r="I429" s="46"/>
      <c r="J429" s="46"/>
    </row>
    <row r="430" spans="1:10" ht="14.25" customHeight="1">
      <c r="A430" s="46"/>
      <c r="B430" s="46"/>
      <c r="C430" s="46"/>
      <c r="D430" s="46"/>
      <c r="E430" s="46"/>
      <c r="F430" s="46"/>
      <c r="G430" s="46"/>
      <c r="H430" s="46"/>
      <c r="I430" s="46"/>
      <c r="J430" s="46"/>
    </row>
    <row r="431" spans="1:10" ht="14.25" customHeight="1">
      <c r="A431" s="46"/>
      <c r="B431" s="46"/>
      <c r="C431" s="46"/>
      <c r="D431" s="46"/>
      <c r="E431" s="46"/>
      <c r="F431" s="46"/>
      <c r="G431" s="46"/>
      <c r="H431" s="46"/>
      <c r="I431" s="46"/>
      <c r="J431" s="46"/>
    </row>
    <row r="432" spans="1:10" ht="14.25" customHeight="1">
      <c r="A432" s="46"/>
      <c r="B432" s="46"/>
      <c r="C432" s="46"/>
      <c r="D432" s="46"/>
      <c r="E432" s="46"/>
      <c r="F432" s="46"/>
      <c r="G432" s="46"/>
      <c r="H432" s="46"/>
      <c r="I432" s="46"/>
      <c r="J432" s="46"/>
    </row>
    <row r="433" spans="1:10" ht="14.25" customHeight="1">
      <c r="A433" s="46"/>
      <c r="B433" s="46"/>
      <c r="C433" s="46"/>
      <c r="D433" s="46"/>
      <c r="E433" s="46"/>
      <c r="F433" s="46"/>
      <c r="G433" s="46"/>
      <c r="H433" s="46"/>
      <c r="I433" s="46"/>
      <c r="J433" s="46"/>
    </row>
    <row r="434" spans="1:10" ht="14.25" customHeight="1">
      <c r="A434" s="46"/>
      <c r="B434" s="46"/>
      <c r="C434" s="46"/>
      <c r="D434" s="46"/>
      <c r="E434" s="46"/>
      <c r="F434" s="46"/>
      <c r="G434" s="46"/>
      <c r="H434" s="46"/>
      <c r="I434" s="46"/>
      <c r="J434" s="46"/>
    </row>
    <row r="435" spans="1:10" ht="14.25" customHeight="1">
      <c r="A435" s="46"/>
      <c r="B435" s="46"/>
      <c r="C435" s="46"/>
      <c r="D435" s="46"/>
      <c r="E435" s="46"/>
      <c r="F435" s="46"/>
      <c r="G435" s="46"/>
      <c r="H435" s="46"/>
      <c r="I435" s="46"/>
      <c r="J435" s="46"/>
    </row>
    <row r="436" spans="1:10" ht="14.25" customHeight="1">
      <c r="A436" s="46"/>
      <c r="B436" s="46"/>
      <c r="C436" s="46"/>
      <c r="D436" s="46"/>
      <c r="E436" s="46"/>
      <c r="F436" s="46"/>
      <c r="G436" s="46"/>
      <c r="H436" s="46"/>
      <c r="I436" s="46"/>
      <c r="J436" s="46"/>
    </row>
    <row r="437" spans="1:10" ht="14.25" customHeight="1">
      <c r="A437" s="46"/>
      <c r="B437" s="46"/>
      <c r="C437" s="46"/>
      <c r="D437" s="46"/>
      <c r="E437" s="46"/>
      <c r="F437" s="46"/>
      <c r="G437" s="46"/>
      <c r="H437" s="46"/>
      <c r="I437" s="46"/>
      <c r="J437" s="46"/>
    </row>
    <row r="438" spans="1:10" ht="14.25" customHeight="1">
      <c r="A438" s="46"/>
      <c r="B438" s="46"/>
      <c r="C438" s="46"/>
      <c r="D438" s="46"/>
      <c r="E438" s="46"/>
      <c r="F438" s="46"/>
      <c r="G438" s="46"/>
      <c r="H438" s="46"/>
      <c r="I438" s="46"/>
      <c r="J438" s="46"/>
    </row>
    <row r="439" spans="1:10" ht="14.25" customHeight="1">
      <c r="A439" s="46"/>
      <c r="B439" s="46"/>
      <c r="C439" s="46"/>
      <c r="D439" s="46"/>
      <c r="E439" s="46"/>
      <c r="F439" s="46"/>
      <c r="G439" s="46"/>
      <c r="H439" s="46"/>
      <c r="I439" s="46"/>
      <c r="J439" s="46"/>
    </row>
    <row r="440" spans="1:10" ht="14.25" customHeight="1">
      <c r="A440" s="46"/>
      <c r="B440" s="46"/>
      <c r="C440" s="46"/>
      <c r="D440" s="46"/>
      <c r="E440" s="46"/>
      <c r="F440" s="46"/>
      <c r="G440" s="46"/>
      <c r="H440" s="46"/>
      <c r="I440" s="46"/>
      <c r="J440" s="46"/>
    </row>
    <row r="441" spans="1:10" ht="14.25" customHeight="1">
      <c r="A441" s="46"/>
      <c r="B441" s="46"/>
      <c r="C441" s="46"/>
      <c r="D441" s="46"/>
      <c r="E441" s="46"/>
      <c r="F441" s="46"/>
      <c r="G441" s="46"/>
      <c r="H441" s="46"/>
      <c r="I441" s="46"/>
      <c r="J441" s="46"/>
    </row>
    <row r="442" spans="1:10" ht="14.25" customHeight="1">
      <c r="A442" s="46"/>
      <c r="B442" s="46"/>
      <c r="C442" s="46"/>
      <c r="D442" s="46"/>
      <c r="E442" s="46"/>
      <c r="F442" s="46"/>
      <c r="G442" s="46"/>
      <c r="H442" s="46"/>
      <c r="I442" s="46"/>
      <c r="J442" s="46"/>
    </row>
    <row r="443" spans="1:10" ht="14.25" customHeight="1">
      <c r="A443" s="46"/>
      <c r="B443" s="46"/>
      <c r="C443" s="46"/>
      <c r="D443" s="46"/>
      <c r="E443" s="46"/>
      <c r="F443" s="46"/>
      <c r="G443" s="46"/>
      <c r="H443" s="46"/>
      <c r="I443" s="46"/>
      <c r="J443" s="46"/>
    </row>
    <row r="444" spans="1:10" ht="14.25" customHeight="1">
      <c r="A444" s="46"/>
      <c r="B444" s="46"/>
      <c r="C444" s="46"/>
      <c r="D444" s="46"/>
      <c r="E444" s="46"/>
      <c r="F444" s="46"/>
      <c r="G444" s="46"/>
      <c r="H444" s="46"/>
      <c r="I444" s="46"/>
      <c r="J444" s="46"/>
    </row>
    <row r="445" spans="1:10" ht="14.25" customHeight="1">
      <c r="A445" s="46"/>
      <c r="B445" s="46"/>
      <c r="C445" s="46"/>
      <c r="D445" s="46"/>
      <c r="E445" s="46"/>
      <c r="F445" s="46"/>
      <c r="G445" s="46"/>
      <c r="H445" s="46"/>
      <c r="I445" s="46"/>
      <c r="J445" s="46"/>
    </row>
    <row r="446" spans="1:10" ht="14.25" customHeight="1">
      <c r="A446" s="46"/>
      <c r="B446" s="46"/>
      <c r="C446" s="46"/>
      <c r="D446" s="46"/>
      <c r="E446" s="46"/>
      <c r="F446" s="46"/>
      <c r="G446" s="46"/>
      <c r="H446" s="46"/>
      <c r="I446" s="46"/>
      <c r="J446" s="46"/>
    </row>
    <row r="447" spans="1:10" ht="14.25" customHeight="1">
      <c r="A447" s="46"/>
      <c r="B447" s="46"/>
      <c r="C447" s="46"/>
      <c r="D447" s="46"/>
      <c r="E447" s="46"/>
      <c r="F447" s="46"/>
      <c r="G447" s="46"/>
      <c r="H447" s="46"/>
      <c r="I447" s="46"/>
      <c r="J447" s="46"/>
    </row>
    <row r="448" spans="1:10" ht="14.25" customHeight="1">
      <c r="A448" s="46"/>
      <c r="B448" s="46"/>
      <c r="C448" s="46"/>
      <c r="D448" s="46"/>
      <c r="E448" s="46"/>
      <c r="F448" s="46"/>
      <c r="G448" s="46"/>
      <c r="H448" s="46"/>
      <c r="I448" s="46"/>
      <c r="J448" s="46"/>
    </row>
    <row r="449" spans="1:10" ht="14.25" customHeight="1">
      <c r="A449" s="46"/>
      <c r="B449" s="46"/>
      <c r="C449" s="46"/>
      <c r="D449" s="46"/>
      <c r="E449" s="46"/>
      <c r="F449" s="46"/>
      <c r="G449" s="46"/>
      <c r="H449" s="46"/>
      <c r="I449" s="46"/>
      <c r="J449" s="46"/>
    </row>
    <row r="450" spans="1:10" ht="14.25" customHeight="1">
      <c r="A450" s="46"/>
      <c r="B450" s="46"/>
      <c r="C450" s="46"/>
      <c r="D450" s="46"/>
      <c r="E450" s="46"/>
      <c r="F450" s="46"/>
      <c r="G450" s="46"/>
      <c r="H450" s="46"/>
      <c r="I450" s="46"/>
      <c r="J450" s="46"/>
    </row>
    <row r="451" spans="1:10" ht="14.25" customHeight="1">
      <c r="A451" s="46"/>
      <c r="B451" s="46"/>
      <c r="C451" s="46"/>
      <c r="D451" s="46"/>
      <c r="E451" s="46"/>
      <c r="F451" s="46"/>
      <c r="G451" s="46"/>
      <c r="H451" s="46"/>
      <c r="I451" s="46"/>
      <c r="J451" s="46"/>
    </row>
    <row r="452" spans="1:10" ht="14.25" customHeight="1">
      <c r="A452" s="46"/>
      <c r="B452" s="46"/>
      <c r="C452" s="46"/>
      <c r="D452" s="46"/>
      <c r="E452" s="46"/>
      <c r="F452" s="46"/>
      <c r="G452" s="46"/>
      <c r="H452" s="46"/>
      <c r="I452" s="46"/>
      <c r="J452" s="46"/>
    </row>
    <row r="453" spans="1:10" ht="14.25" customHeight="1">
      <c r="A453" s="46"/>
      <c r="B453" s="46"/>
      <c r="C453" s="46"/>
      <c r="D453" s="46"/>
      <c r="E453" s="46"/>
      <c r="F453" s="46"/>
      <c r="G453" s="46"/>
      <c r="H453" s="46"/>
      <c r="I453" s="46"/>
      <c r="J453" s="46"/>
    </row>
    <row r="454" spans="1:10" ht="14.25" customHeight="1">
      <c r="A454" s="46"/>
      <c r="B454" s="46"/>
      <c r="C454" s="46"/>
      <c r="D454" s="46"/>
      <c r="E454" s="46"/>
      <c r="F454" s="46"/>
      <c r="G454" s="46"/>
      <c r="H454" s="46"/>
      <c r="I454" s="46"/>
      <c r="J454" s="46"/>
    </row>
    <row r="455" spans="1:10" ht="14.25" customHeight="1">
      <c r="A455" s="46"/>
      <c r="B455" s="46"/>
      <c r="C455" s="46"/>
      <c r="D455" s="46"/>
      <c r="E455" s="46"/>
      <c r="F455" s="46"/>
      <c r="G455" s="46"/>
      <c r="H455" s="46"/>
      <c r="I455" s="46"/>
      <c r="J455" s="46"/>
    </row>
    <row r="456" spans="1:10" ht="14.25" customHeight="1">
      <c r="A456" s="46"/>
      <c r="B456" s="46"/>
      <c r="C456" s="46"/>
      <c r="D456" s="46"/>
      <c r="E456" s="46"/>
      <c r="F456" s="46"/>
      <c r="G456" s="46"/>
      <c r="H456" s="46"/>
      <c r="I456" s="46"/>
      <c r="J456" s="46"/>
    </row>
    <row r="457" spans="1:10" ht="14.25" customHeight="1">
      <c r="A457" s="46"/>
      <c r="B457" s="46"/>
      <c r="C457" s="46"/>
      <c r="D457" s="46"/>
      <c r="E457" s="46"/>
      <c r="F457" s="46"/>
      <c r="G457" s="46"/>
      <c r="H457" s="46"/>
      <c r="I457" s="46"/>
      <c r="J457" s="46"/>
    </row>
    <row r="458" spans="1:10" ht="14.25" customHeight="1">
      <c r="A458" s="46"/>
      <c r="B458" s="46"/>
      <c r="C458" s="46"/>
      <c r="D458" s="46"/>
      <c r="E458" s="46"/>
      <c r="F458" s="46"/>
      <c r="G458" s="46"/>
      <c r="H458" s="46"/>
      <c r="I458" s="46"/>
      <c r="J458" s="46"/>
    </row>
    <row r="459" spans="1:10" ht="14.25" customHeight="1">
      <c r="A459" s="46"/>
      <c r="B459" s="46"/>
      <c r="C459" s="46"/>
      <c r="D459" s="46"/>
      <c r="E459" s="46"/>
      <c r="F459" s="46"/>
      <c r="G459" s="46"/>
      <c r="H459" s="46"/>
      <c r="I459" s="46"/>
      <c r="J459" s="46"/>
    </row>
    <row r="460" spans="1:10" ht="14.25" customHeight="1">
      <c r="A460" s="46"/>
      <c r="B460" s="46"/>
      <c r="C460" s="46"/>
      <c r="D460" s="46"/>
      <c r="E460" s="46"/>
      <c r="F460" s="46"/>
      <c r="G460" s="46"/>
      <c r="H460" s="46"/>
      <c r="I460" s="46"/>
      <c r="J460" s="46"/>
    </row>
    <row r="461" spans="1:10" ht="14.25" customHeight="1">
      <c r="A461" s="46"/>
      <c r="B461" s="46"/>
      <c r="C461" s="46"/>
      <c r="D461" s="46"/>
      <c r="E461" s="46"/>
      <c r="F461" s="46"/>
      <c r="G461" s="46"/>
      <c r="H461" s="46"/>
      <c r="I461" s="46"/>
      <c r="J461" s="46"/>
    </row>
    <row r="462" spans="1:10" ht="14.25" customHeight="1">
      <c r="A462" s="46"/>
      <c r="B462" s="46"/>
      <c r="C462" s="46"/>
      <c r="D462" s="46"/>
      <c r="E462" s="46"/>
      <c r="F462" s="46"/>
      <c r="G462" s="46"/>
      <c r="H462" s="46"/>
      <c r="I462" s="46"/>
      <c r="J462" s="46"/>
    </row>
    <row r="463" spans="1:10" ht="14.25" customHeight="1">
      <c r="A463" s="46"/>
      <c r="B463" s="46"/>
      <c r="C463" s="46"/>
      <c r="D463" s="46"/>
      <c r="E463" s="46"/>
      <c r="F463" s="46"/>
      <c r="G463" s="46"/>
      <c r="H463" s="46"/>
      <c r="I463" s="46"/>
      <c r="J463" s="46"/>
    </row>
    <row r="464" spans="1:10" ht="14.25" customHeight="1">
      <c r="A464" s="46"/>
      <c r="B464" s="46"/>
      <c r="C464" s="46"/>
      <c r="D464" s="46"/>
      <c r="E464" s="46"/>
      <c r="F464" s="46"/>
      <c r="G464" s="46"/>
      <c r="H464" s="46"/>
      <c r="I464" s="46"/>
      <c r="J464" s="46"/>
    </row>
    <row r="465" spans="1:10" ht="14.25" customHeight="1">
      <c r="A465" s="46"/>
      <c r="B465" s="46"/>
      <c r="C465" s="46"/>
      <c r="D465" s="46"/>
      <c r="E465" s="46"/>
      <c r="F465" s="46"/>
      <c r="G465" s="46"/>
      <c r="H465" s="46"/>
      <c r="I465" s="46"/>
      <c r="J465" s="46"/>
    </row>
    <row r="466" spans="1:10" ht="14.25" customHeight="1">
      <c r="A466" s="46"/>
      <c r="B466" s="46"/>
      <c r="C466" s="46"/>
      <c r="D466" s="46"/>
      <c r="E466" s="46"/>
      <c r="F466" s="46"/>
      <c r="G466" s="46"/>
      <c r="H466" s="46"/>
      <c r="I466" s="46"/>
      <c r="J466" s="46"/>
    </row>
    <row r="467" spans="1:10" ht="14.25" customHeight="1">
      <c r="A467" s="46"/>
      <c r="B467" s="46"/>
      <c r="C467" s="46"/>
      <c r="D467" s="46"/>
      <c r="E467" s="46"/>
      <c r="F467" s="46"/>
      <c r="G467" s="46"/>
      <c r="H467" s="46"/>
      <c r="I467" s="46"/>
      <c r="J467" s="46"/>
    </row>
    <row r="468" spans="1:10" ht="14.25" customHeight="1">
      <c r="A468" s="46"/>
      <c r="B468" s="46"/>
      <c r="C468" s="46"/>
      <c r="D468" s="46"/>
      <c r="E468" s="46"/>
      <c r="F468" s="46"/>
      <c r="G468" s="46"/>
      <c r="H468" s="46"/>
      <c r="I468" s="46"/>
      <c r="J468" s="46"/>
    </row>
    <row r="469" spans="1:10" ht="14.25" customHeight="1">
      <c r="A469" s="46"/>
      <c r="B469" s="46"/>
      <c r="C469" s="46"/>
      <c r="D469" s="46"/>
      <c r="E469" s="46"/>
      <c r="F469" s="46"/>
      <c r="G469" s="46"/>
      <c r="H469" s="46"/>
      <c r="I469" s="46"/>
      <c r="J469" s="46"/>
    </row>
    <row r="470" spans="1:10" ht="14.25" customHeight="1">
      <c r="A470" s="46"/>
      <c r="B470" s="46"/>
      <c r="C470" s="46"/>
      <c r="D470" s="46"/>
      <c r="E470" s="46"/>
      <c r="F470" s="46"/>
      <c r="G470" s="46"/>
      <c r="H470" s="46"/>
      <c r="I470" s="46"/>
      <c r="J470" s="46"/>
    </row>
    <row r="471" spans="1:10" ht="14.25" customHeight="1">
      <c r="A471" s="46"/>
      <c r="B471" s="46"/>
      <c r="C471" s="46"/>
      <c r="D471" s="46"/>
      <c r="E471" s="46"/>
      <c r="F471" s="46"/>
      <c r="G471" s="46"/>
      <c r="H471" s="46"/>
      <c r="I471" s="46"/>
      <c r="J471" s="46"/>
    </row>
    <row r="472" spans="1:10" ht="14.25" customHeight="1">
      <c r="A472" s="46"/>
      <c r="B472" s="46"/>
      <c r="C472" s="46"/>
      <c r="D472" s="46"/>
      <c r="E472" s="46"/>
      <c r="F472" s="46"/>
      <c r="G472" s="46"/>
      <c r="H472" s="46"/>
      <c r="I472" s="46"/>
      <c r="J472" s="46"/>
    </row>
    <row r="473" spans="1:10" ht="14.25" customHeight="1">
      <c r="A473" s="46"/>
      <c r="B473" s="46"/>
      <c r="C473" s="46"/>
      <c r="D473" s="46"/>
      <c r="E473" s="46"/>
      <c r="F473" s="46"/>
      <c r="G473" s="46"/>
      <c r="H473" s="46"/>
      <c r="I473" s="46"/>
      <c r="J473" s="46"/>
    </row>
    <row r="474" spans="1:10" ht="14.25" customHeight="1">
      <c r="A474" s="46"/>
      <c r="B474" s="46"/>
      <c r="C474" s="46"/>
      <c r="D474" s="46"/>
      <c r="E474" s="46"/>
      <c r="F474" s="46"/>
      <c r="G474" s="46"/>
      <c r="H474" s="46"/>
      <c r="I474" s="46"/>
      <c r="J474" s="46"/>
    </row>
    <row r="475" spans="1:10" ht="14.25" customHeight="1">
      <c r="A475" s="46"/>
      <c r="B475" s="46"/>
      <c r="C475" s="46"/>
      <c r="D475" s="46"/>
      <c r="E475" s="46"/>
      <c r="F475" s="46"/>
      <c r="G475" s="46"/>
      <c r="H475" s="46"/>
      <c r="I475" s="46"/>
      <c r="J475" s="46"/>
    </row>
    <row r="476" spans="1:10" ht="14.25" customHeight="1">
      <c r="A476" s="46"/>
      <c r="B476" s="46"/>
      <c r="C476" s="46"/>
      <c r="D476" s="46"/>
      <c r="E476" s="46"/>
      <c r="F476" s="46"/>
      <c r="G476" s="46"/>
      <c r="H476" s="46"/>
      <c r="I476" s="46"/>
      <c r="J476" s="46"/>
    </row>
    <row r="477" spans="1:10" ht="14.25" customHeight="1">
      <c r="A477" s="46"/>
      <c r="B477" s="46"/>
      <c r="C477" s="46"/>
      <c r="D477" s="46"/>
      <c r="E477" s="46"/>
      <c r="F477" s="46"/>
      <c r="G477" s="46"/>
      <c r="H477" s="46"/>
      <c r="I477" s="46"/>
      <c r="J477" s="46"/>
    </row>
    <row r="478" spans="1:10" ht="14.25" customHeight="1">
      <c r="A478" s="46"/>
      <c r="B478" s="46"/>
      <c r="C478" s="46"/>
      <c r="D478" s="46"/>
      <c r="E478" s="46"/>
      <c r="F478" s="46"/>
      <c r="G478" s="46"/>
      <c r="H478" s="46"/>
      <c r="I478" s="46"/>
      <c r="J478" s="46"/>
    </row>
    <row r="479" spans="1:10" ht="14.25" customHeight="1">
      <c r="A479" s="46"/>
      <c r="B479" s="46"/>
      <c r="C479" s="46"/>
      <c r="D479" s="46"/>
      <c r="E479" s="46"/>
      <c r="F479" s="46"/>
      <c r="G479" s="46"/>
      <c r="H479" s="46"/>
      <c r="I479" s="46"/>
      <c r="J479" s="46"/>
    </row>
    <row r="480" spans="1:10" ht="14.25" customHeight="1">
      <c r="A480" s="46"/>
      <c r="B480" s="46"/>
      <c r="C480" s="46"/>
      <c r="D480" s="46"/>
      <c r="E480" s="46"/>
      <c r="F480" s="46"/>
      <c r="G480" s="46"/>
      <c r="H480" s="46"/>
      <c r="I480" s="46"/>
      <c r="J480" s="46"/>
    </row>
    <row r="481" spans="1:10" ht="14.25" customHeight="1">
      <c r="A481" s="46"/>
      <c r="B481" s="46"/>
      <c r="C481" s="46"/>
      <c r="D481" s="46"/>
      <c r="E481" s="46"/>
      <c r="F481" s="46"/>
      <c r="G481" s="46"/>
      <c r="H481" s="46"/>
      <c r="I481" s="46"/>
      <c r="J481" s="46"/>
    </row>
    <row r="482" spans="1:10" ht="14.25" customHeight="1">
      <c r="A482" s="46"/>
      <c r="B482" s="46"/>
      <c r="C482" s="46"/>
      <c r="D482" s="46"/>
      <c r="E482" s="46"/>
      <c r="F482" s="46"/>
      <c r="G482" s="46"/>
      <c r="H482" s="46"/>
      <c r="I482" s="46"/>
      <c r="J482" s="46"/>
    </row>
    <row r="483" spans="1:10" ht="14.25" customHeight="1">
      <c r="A483" s="46"/>
      <c r="B483" s="46"/>
      <c r="C483" s="46"/>
      <c r="D483" s="46"/>
      <c r="E483" s="46"/>
      <c r="F483" s="46"/>
      <c r="G483" s="46"/>
      <c r="H483" s="46"/>
      <c r="I483" s="46"/>
      <c r="J483" s="46"/>
    </row>
    <row r="484" spans="1:10" ht="14.25" customHeight="1">
      <c r="A484" s="46"/>
      <c r="B484" s="46"/>
      <c r="C484" s="46"/>
      <c r="D484" s="46"/>
      <c r="E484" s="46"/>
      <c r="F484" s="46"/>
      <c r="G484" s="46"/>
      <c r="H484" s="46"/>
      <c r="I484" s="46"/>
      <c r="J484" s="46"/>
    </row>
    <row r="485" spans="1:10" ht="14.25" customHeight="1">
      <c r="A485" s="46"/>
      <c r="B485" s="46"/>
      <c r="C485" s="46"/>
      <c r="D485" s="46"/>
      <c r="E485" s="46"/>
      <c r="F485" s="46"/>
      <c r="G485" s="46"/>
      <c r="H485" s="46"/>
      <c r="I485" s="46"/>
      <c r="J485" s="46"/>
    </row>
    <row r="486" spans="1:10" ht="14.25" customHeight="1">
      <c r="A486" s="46"/>
      <c r="B486" s="46"/>
      <c r="C486" s="46"/>
      <c r="D486" s="46"/>
      <c r="E486" s="46"/>
      <c r="F486" s="46"/>
      <c r="G486" s="46"/>
      <c r="H486" s="46"/>
      <c r="I486" s="46"/>
      <c r="J486" s="46"/>
    </row>
    <row r="487" spans="1:10" ht="14.25" customHeight="1">
      <c r="A487" s="46"/>
      <c r="B487" s="46"/>
      <c r="C487" s="46"/>
      <c r="D487" s="46"/>
      <c r="E487" s="46"/>
      <c r="F487" s="46"/>
      <c r="G487" s="46"/>
      <c r="H487" s="46"/>
      <c r="I487" s="46"/>
      <c r="J487" s="46"/>
    </row>
    <row r="488" spans="1:10" ht="14.25" customHeight="1">
      <c r="A488" s="46"/>
      <c r="B488" s="46"/>
      <c r="C488" s="46"/>
      <c r="D488" s="46"/>
      <c r="E488" s="46"/>
      <c r="F488" s="46"/>
      <c r="G488" s="46"/>
      <c r="H488" s="46"/>
      <c r="I488" s="46"/>
      <c r="J488" s="46"/>
    </row>
    <row r="489" spans="1:10" ht="14.25" customHeight="1">
      <c r="A489" s="46"/>
      <c r="B489" s="46"/>
      <c r="C489" s="46"/>
      <c r="D489" s="46"/>
      <c r="E489" s="46"/>
      <c r="F489" s="46"/>
      <c r="G489" s="46"/>
      <c r="H489" s="46"/>
      <c r="I489" s="46"/>
      <c r="J489" s="46"/>
    </row>
    <row r="490" spans="1:10" ht="14.25" customHeight="1">
      <c r="A490" s="46"/>
      <c r="B490" s="46"/>
      <c r="C490" s="46"/>
      <c r="D490" s="46"/>
      <c r="E490" s="46"/>
      <c r="F490" s="46"/>
      <c r="G490" s="46"/>
      <c r="H490" s="46"/>
      <c r="I490" s="46"/>
      <c r="J490" s="46"/>
    </row>
    <row r="491" spans="1:10" ht="14.25" customHeight="1">
      <c r="A491" s="46"/>
      <c r="B491" s="46"/>
      <c r="C491" s="46"/>
      <c r="D491" s="46"/>
      <c r="E491" s="46"/>
      <c r="F491" s="46"/>
      <c r="G491" s="46"/>
      <c r="H491" s="46"/>
      <c r="I491" s="46"/>
      <c r="J491" s="46"/>
    </row>
    <row r="492" spans="1:10" ht="14.25" customHeight="1">
      <c r="A492" s="46"/>
      <c r="B492" s="46"/>
      <c r="C492" s="46"/>
      <c r="D492" s="46"/>
      <c r="E492" s="46"/>
      <c r="F492" s="46"/>
      <c r="G492" s="46"/>
      <c r="H492" s="46"/>
      <c r="I492" s="46"/>
      <c r="J492" s="46"/>
    </row>
    <row r="493" spans="1:10" ht="14.25" customHeight="1">
      <c r="A493" s="46"/>
      <c r="B493" s="46"/>
      <c r="C493" s="46"/>
      <c r="D493" s="46"/>
      <c r="E493" s="46"/>
      <c r="F493" s="46"/>
      <c r="G493" s="46"/>
      <c r="H493" s="46"/>
      <c r="I493" s="46"/>
      <c r="J493" s="46"/>
    </row>
    <row r="494" spans="1:10" ht="14.25" customHeight="1">
      <c r="A494" s="46"/>
      <c r="B494" s="46"/>
      <c r="C494" s="46"/>
      <c r="D494" s="46"/>
      <c r="E494" s="46"/>
      <c r="F494" s="46"/>
      <c r="G494" s="46"/>
      <c r="H494" s="46"/>
      <c r="I494" s="46"/>
      <c r="J494" s="46"/>
    </row>
    <row r="495" spans="1:10" ht="14.25" customHeight="1">
      <c r="A495" s="46"/>
      <c r="B495" s="46"/>
      <c r="C495" s="46"/>
      <c r="D495" s="46"/>
      <c r="E495" s="46"/>
      <c r="F495" s="46"/>
      <c r="G495" s="46"/>
      <c r="H495" s="46"/>
      <c r="I495" s="46"/>
      <c r="J495" s="46"/>
    </row>
    <row r="496" spans="1:10" ht="14.25" customHeight="1">
      <c r="A496" s="46"/>
      <c r="B496" s="46"/>
      <c r="C496" s="46"/>
      <c r="D496" s="46"/>
      <c r="E496" s="46"/>
      <c r="F496" s="46"/>
      <c r="G496" s="46"/>
      <c r="H496" s="46"/>
      <c r="I496" s="46"/>
      <c r="J496" s="46"/>
    </row>
    <row r="497" spans="1:10" ht="14.25" customHeight="1">
      <c r="A497" s="46"/>
      <c r="B497" s="46"/>
      <c r="C497" s="46"/>
      <c r="D497" s="46"/>
      <c r="E497" s="46"/>
      <c r="F497" s="46"/>
      <c r="G497" s="46"/>
      <c r="H497" s="46"/>
      <c r="I497" s="46"/>
      <c r="J497" s="46"/>
    </row>
    <row r="498" spans="1:10" ht="14.25" customHeight="1">
      <c r="A498" s="46"/>
      <c r="B498" s="46"/>
      <c r="C498" s="46"/>
      <c r="D498" s="46"/>
      <c r="E498" s="46"/>
      <c r="F498" s="46"/>
      <c r="G498" s="46"/>
      <c r="H498" s="46"/>
      <c r="I498" s="46"/>
      <c r="J498" s="46"/>
    </row>
    <row r="499" spans="1:10" ht="14.25" customHeight="1">
      <c r="A499" s="46"/>
      <c r="B499" s="46"/>
      <c r="C499" s="46"/>
      <c r="D499" s="46"/>
      <c r="E499" s="46"/>
      <c r="F499" s="46"/>
      <c r="G499" s="46"/>
      <c r="H499" s="46"/>
      <c r="I499" s="46"/>
      <c r="J499" s="46"/>
    </row>
    <row r="500" spans="1:10" ht="14.25" customHeight="1">
      <c r="A500" s="46"/>
      <c r="B500" s="46"/>
      <c r="C500" s="46"/>
      <c r="D500" s="46"/>
      <c r="E500" s="46"/>
      <c r="F500" s="46"/>
      <c r="G500" s="46"/>
      <c r="H500" s="46"/>
      <c r="I500" s="46"/>
      <c r="J500" s="46"/>
    </row>
    <row r="501" spans="1:10" ht="14.25" customHeight="1">
      <c r="A501" s="46"/>
      <c r="B501" s="46"/>
      <c r="C501" s="46"/>
      <c r="D501" s="46"/>
      <c r="E501" s="46"/>
      <c r="F501" s="46"/>
      <c r="G501" s="46"/>
      <c r="H501" s="46"/>
      <c r="I501" s="46"/>
      <c r="J501" s="46"/>
    </row>
    <row r="502" spans="1:10" ht="14.25" customHeight="1">
      <c r="A502" s="46"/>
      <c r="B502" s="46"/>
      <c r="C502" s="46"/>
      <c r="D502" s="46"/>
      <c r="E502" s="46"/>
      <c r="F502" s="46"/>
      <c r="G502" s="46"/>
      <c r="H502" s="46"/>
      <c r="I502" s="46"/>
      <c r="J502" s="46"/>
    </row>
    <row r="503" spans="1:10" ht="14.25" customHeight="1">
      <c r="A503" s="46"/>
      <c r="B503" s="46"/>
      <c r="C503" s="46"/>
      <c r="D503" s="46"/>
      <c r="E503" s="46"/>
      <c r="F503" s="46"/>
      <c r="G503" s="46"/>
      <c r="H503" s="46"/>
      <c r="I503" s="46"/>
      <c r="J503" s="46"/>
    </row>
    <row r="504" spans="1:10" ht="14.25" customHeight="1">
      <c r="A504" s="46"/>
      <c r="B504" s="46"/>
      <c r="C504" s="46"/>
      <c r="D504" s="46"/>
      <c r="E504" s="46"/>
      <c r="F504" s="46"/>
      <c r="G504" s="46"/>
      <c r="H504" s="46"/>
      <c r="I504" s="46"/>
      <c r="J504" s="46"/>
    </row>
    <row r="505" spans="1:10" ht="14.25" customHeight="1">
      <c r="A505" s="46"/>
      <c r="B505" s="46"/>
      <c r="C505" s="46"/>
      <c r="D505" s="46"/>
      <c r="E505" s="46"/>
      <c r="F505" s="46"/>
      <c r="G505" s="46"/>
      <c r="H505" s="46"/>
      <c r="I505" s="46"/>
      <c r="J505" s="46"/>
    </row>
    <row r="506" spans="1:10" ht="14.25" customHeight="1">
      <c r="A506" s="46"/>
      <c r="B506" s="46"/>
      <c r="C506" s="46"/>
      <c r="D506" s="46"/>
      <c r="E506" s="46"/>
      <c r="F506" s="46"/>
      <c r="G506" s="46"/>
      <c r="H506" s="46"/>
      <c r="I506" s="46"/>
      <c r="J506" s="46"/>
    </row>
    <row r="507" spans="1:10" ht="14.25" customHeight="1">
      <c r="A507" s="46"/>
      <c r="B507" s="46"/>
      <c r="C507" s="46"/>
      <c r="D507" s="46"/>
      <c r="E507" s="46"/>
      <c r="F507" s="46"/>
      <c r="G507" s="46"/>
      <c r="H507" s="46"/>
      <c r="I507" s="46"/>
      <c r="J507" s="46"/>
    </row>
    <row r="508" spans="1:10" ht="14.25" customHeight="1">
      <c r="A508" s="46"/>
      <c r="B508" s="46"/>
      <c r="C508" s="46"/>
      <c r="D508" s="46"/>
      <c r="E508" s="46"/>
      <c r="F508" s="46"/>
      <c r="G508" s="46"/>
      <c r="H508" s="46"/>
      <c r="I508" s="46"/>
      <c r="J508" s="46"/>
    </row>
    <row r="509" spans="1:10" ht="14.25" customHeight="1">
      <c r="A509" s="46"/>
      <c r="B509" s="46"/>
      <c r="C509" s="46"/>
      <c r="D509" s="46"/>
      <c r="E509" s="46"/>
      <c r="F509" s="46"/>
      <c r="G509" s="46"/>
      <c r="H509" s="46"/>
      <c r="I509" s="46"/>
      <c r="J509" s="46"/>
    </row>
    <row r="510" spans="1:10" ht="14.25" customHeight="1">
      <c r="A510" s="46"/>
      <c r="B510" s="46"/>
      <c r="C510" s="46"/>
      <c r="D510" s="46"/>
      <c r="E510" s="46"/>
      <c r="F510" s="46"/>
      <c r="G510" s="46"/>
      <c r="H510" s="46"/>
      <c r="I510" s="46"/>
      <c r="J510" s="46"/>
    </row>
    <row r="511" spans="1:10" ht="14.25" customHeight="1">
      <c r="A511" s="46"/>
      <c r="B511" s="46"/>
      <c r="C511" s="46"/>
      <c r="D511" s="46"/>
      <c r="E511" s="46"/>
      <c r="F511" s="46"/>
      <c r="G511" s="46"/>
      <c r="H511" s="46"/>
      <c r="I511" s="46"/>
      <c r="J511" s="46"/>
    </row>
    <row r="512" spans="1:10" ht="14.25" customHeight="1">
      <c r="A512" s="46"/>
      <c r="B512" s="46"/>
      <c r="C512" s="46"/>
      <c r="D512" s="46"/>
      <c r="E512" s="46"/>
      <c r="F512" s="46"/>
      <c r="G512" s="46"/>
      <c r="H512" s="46"/>
      <c r="I512" s="46"/>
      <c r="J512" s="46"/>
    </row>
    <row r="513" spans="1:10" ht="14.25" customHeight="1">
      <c r="A513" s="46"/>
      <c r="B513" s="46"/>
      <c r="C513" s="46"/>
      <c r="D513" s="46"/>
      <c r="E513" s="46"/>
      <c r="F513" s="46"/>
      <c r="G513" s="46"/>
      <c r="H513" s="46"/>
      <c r="I513" s="46"/>
      <c r="J513" s="46"/>
    </row>
    <row r="514" spans="1:10" ht="14.25" customHeight="1">
      <c r="A514" s="46"/>
      <c r="B514" s="46"/>
      <c r="C514" s="46"/>
      <c r="D514" s="46"/>
      <c r="E514" s="46"/>
      <c r="F514" s="46"/>
      <c r="G514" s="46"/>
      <c r="H514" s="46"/>
      <c r="I514" s="46"/>
      <c r="J514" s="46"/>
    </row>
    <row r="515" spans="1:10" ht="14.25" customHeight="1">
      <c r="A515" s="46"/>
      <c r="B515" s="46"/>
      <c r="C515" s="46"/>
      <c r="D515" s="46"/>
      <c r="E515" s="46"/>
      <c r="F515" s="46"/>
      <c r="G515" s="46"/>
      <c r="H515" s="46"/>
      <c r="I515" s="46"/>
      <c r="J515" s="46"/>
    </row>
    <row r="516" spans="1:10" ht="14.25" customHeight="1">
      <c r="A516" s="46"/>
      <c r="B516" s="46"/>
      <c r="C516" s="46"/>
      <c r="D516" s="46"/>
      <c r="E516" s="46"/>
      <c r="F516" s="46"/>
      <c r="G516" s="46"/>
      <c r="H516" s="46"/>
      <c r="I516" s="46"/>
      <c r="J516" s="46"/>
    </row>
    <row r="517" spans="1:10" ht="14.25" customHeight="1">
      <c r="A517" s="46"/>
      <c r="B517" s="46"/>
      <c r="C517" s="46"/>
      <c r="D517" s="46"/>
      <c r="E517" s="46"/>
      <c r="F517" s="46"/>
      <c r="G517" s="46"/>
      <c r="H517" s="46"/>
      <c r="I517" s="46"/>
      <c r="J517" s="46"/>
    </row>
    <row r="518" spans="1:10" ht="14.25" customHeight="1">
      <c r="A518" s="46"/>
      <c r="B518" s="46"/>
      <c r="C518" s="46"/>
      <c r="D518" s="46"/>
      <c r="E518" s="46"/>
      <c r="F518" s="46"/>
      <c r="G518" s="46"/>
      <c r="H518" s="46"/>
      <c r="I518" s="46"/>
      <c r="J518" s="46"/>
    </row>
    <row r="519" spans="1:10" ht="14.25" customHeight="1">
      <c r="A519" s="46"/>
      <c r="B519" s="46"/>
      <c r="C519" s="46"/>
      <c r="D519" s="46"/>
      <c r="E519" s="46"/>
      <c r="F519" s="46"/>
      <c r="G519" s="46"/>
      <c r="H519" s="46"/>
      <c r="I519" s="46"/>
      <c r="J519" s="46"/>
    </row>
    <row r="520" spans="1:10" ht="14.25" customHeight="1">
      <c r="A520" s="46"/>
      <c r="B520" s="46"/>
      <c r="C520" s="46"/>
      <c r="D520" s="46"/>
      <c r="E520" s="46"/>
      <c r="F520" s="46"/>
      <c r="G520" s="46"/>
      <c r="H520" s="46"/>
      <c r="I520" s="46"/>
      <c r="J520" s="46"/>
    </row>
    <row r="521" spans="1:10" ht="14.25" customHeight="1">
      <c r="A521" s="46"/>
      <c r="B521" s="46"/>
      <c r="C521" s="46"/>
      <c r="D521" s="46"/>
      <c r="E521" s="46"/>
      <c r="F521" s="46"/>
      <c r="G521" s="46"/>
      <c r="H521" s="46"/>
      <c r="I521" s="46"/>
      <c r="J521" s="46"/>
    </row>
    <row r="522" spans="1:10" ht="14.25" customHeight="1">
      <c r="A522" s="46"/>
      <c r="B522" s="46"/>
      <c r="C522" s="46"/>
      <c r="D522" s="46"/>
      <c r="E522" s="46"/>
      <c r="F522" s="46"/>
      <c r="G522" s="46"/>
      <c r="H522" s="46"/>
      <c r="I522" s="46"/>
      <c r="J522" s="46"/>
    </row>
    <row r="523" spans="1:10" ht="14.25" customHeight="1">
      <c r="A523" s="46"/>
      <c r="B523" s="46"/>
      <c r="C523" s="46"/>
      <c r="D523" s="46"/>
      <c r="E523" s="46"/>
      <c r="F523" s="46"/>
      <c r="G523" s="46"/>
      <c r="H523" s="46"/>
      <c r="I523" s="46"/>
      <c r="J523" s="46"/>
    </row>
    <row r="524" spans="1:10" ht="14.25" customHeight="1">
      <c r="A524" s="46"/>
      <c r="B524" s="46"/>
      <c r="C524" s="46"/>
      <c r="D524" s="46"/>
      <c r="E524" s="46"/>
      <c r="F524" s="46"/>
      <c r="G524" s="46"/>
      <c r="H524" s="46"/>
      <c r="I524" s="46"/>
      <c r="J524" s="46"/>
    </row>
    <row r="525" spans="1:10" ht="14.25" customHeight="1">
      <c r="A525" s="46"/>
      <c r="B525" s="46"/>
      <c r="C525" s="46"/>
      <c r="D525" s="46"/>
      <c r="E525" s="46"/>
      <c r="F525" s="46"/>
      <c r="G525" s="46"/>
      <c r="H525" s="46"/>
      <c r="I525" s="46"/>
      <c r="J525" s="46"/>
    </row>
    <row r="526" spans="1:10" ht="14.25" customHeight="1">
      <c r="A526" s="46"/>
      <c r="B526" s="46"/>
      <c r="C526" s="46"/>
      <c r="D526" s="46"/>
      <c r="E526" s="46"/>
      <c r="F526" s="46"/>
      <c r="G526" s="46"/>
      <c r="H526" s="46"/>
      <c r="I526" s="46"/>
      <c r="J526" s="46"/>
    </row>
    <row r="527" spans="1:10" ht="14.25" customHeight="1">
      <c r="A527" s="46"/>
      <c r="B527" s="46"/>
      <c r="C527" s="46"/>
      <c r="D527" s="46"/>
      <c r="E527" s="46"/>
      <c r="F527" s="46"/>
      <c r="G527" s="46"/>
      <c r="H527" s="46"/>
      <c r="I527" s="46"/>
      <c r="J527" s="46"/>
    </row>
    <row r="528" spans="1:10" ht="14.25" customHeight="1">
      <c r="A528" s="46"/>
      <c r="B528" s="46"/>
      <c r="C528" s="46"/>
      <c r="D528" s="46"/>
      <c r="E528" s="46"/>
      <c r="F528" s="46"/>
      <c r="G528" s="46"/>
      <c r="H528" s="46"/>
      <c r="I528" s="46"/>
      <c r="J528" s="46"/>
    </row>
    <row r="529" spans="1:10" ht="14.25" customHeight="1">
      <c r="A529" s="46"/>
      <c r="B529" s="46"/>
      <c r="C529" s="46"/>
      <c r="D529" s="46"/>
      <c r="E529" s="46"/>
      <c r="F529" s="46"/>
      <c r="G529" s="46"/>
      <c r="H529" s="46"/>
      <c r="I529" s="46"/>
      <c r="J529" s="46"/>
    </row>
    <row r="530" spans="1:10" ht="14.25" customHeight="1">
      <c r="A530" s="46"/>
      <c r="B530" s="46"/>
      <c r="C530" s="46"/>
      <c r="D530" s="46"/>
      <c r="E530" s="46"/>
      <c r="F530" s="46"/>
      <c r="G530" s="46"/>
      <c r="H530" s="46"/>
      <c r="I530" s="46"/>
      <c r="J530" s="46"/>
    </row>
    <row r="531" spans="1:10" ht="14.25" customHeight="1">
      <c r="A531" s="46"/>
      <c r="B531" s="46"/>
      <c r="C531" s="46"/>
      <c r="D531" s="46"/>
      <c r="E531" s="46"/>
      <c r="F531" s="46"/>
      <c r="G531" s="46"/>
      <c r="H531" s="46"/>
      <c r="I531" s="46"/>
      <c r="J531" s="46"/>
    </row>
    <row r="532" spans="1:10" ht="14.25" customHeight="1">
      <c r="A532" s="46"/>
      <c r="B532" s="46"/>
      <c r="C532" s="46"/>
      <c r="D532" s="46"/>
      <c r="E532" s="46"/>
      <c r="F532" s="46"/>
      <c r="G532" s="46"/>
      <c r="H532" s="46"/>
      <c r="I532" s="46"/>
      <c r="J532" s="46"/>
    </row>
    <row r="533" spans="1:10" ht="14.25" customHeight="1">
      <c r="A533" s="46"/>
      <c r="B533" s="46"/>
      <c r="C533" s="46"/>
      <c r="D533" s="46"/>
      <c r="E533" s="46"/>
      <c r="F533" s="46"/>
      <c r="G533" s="46"/>
      <c r="H533" s="46"/>
      <c r="I533" s="46"/>
      <c r="J533" s="46"/>
    </row>
    <row r="534" spans="1:10" ht="14.25" customHeight="1">
      <c r="A534" s="46"/>
      <c r="B534" s="46"/>
      <c r="C534" s="46"/>
      <c r="D534" s="46"/>
      <c r="E534" s="46"/>
      <c r="F534" s="46"/>
      <c r="G534" s="46"/>
      <c r="H534" s="46"/>
      <c r="I534" s="46"/>
      <c r="J534" s="46"/>
    </row>
    <row r="535" spans="1:10" ht="14.25" customHeight="1">
      <c r="A535" s="46"/>
      <c r="B535" s="46"/>
      <c r="C535" s="46"/>
      <c r="D535" s="46"/>
      <c r="E535" s="46"/>
      <c r="F535" s="46"/>
      <c r="G535" s="46"/>
      <c r="H535" s="46"/>
      <c r="I535" s="46"/>
      <c r="J535" s="46"/>
    </row>
    <row r="536" spans="1:10" ht="14.25" customHeight="1">
      <c r="A536" s="46"/>
      <c r="B536" s="46"/>
      <c r="C536" s="46"/>
      <c r="D536" s="46"/>
      <c r="E536" s="46"/>
      <c r="F536" s="46"/>
      <c r="G536" s="46"/>
      <c r="H536" s="46"/>
      <c r="I536" s="46"/>
      <c r="J536" s="46"/>
    </row>
    <row r="537" spans="1:10" ht="14.25" customHeight="1">
      <c r="A537" s="46"/>
      <c r="B537" s="46"/>
      <c r="C537" s="46"/>
      <c r="D537" s="46"/>
      <c r="E537" s="46"/>
      <c r="F537" s="46"/>
      <c r="G537" s="46"/>
      <c r="H537" s="46"/>
      <c r="I537" s="46"/>
      <c r="J537" s="46"/>
    </row>
    <row r="538" spans="1:10" ht="14.25" customHeight="1">
      <c r="A538" s="46"/>
      <c r="B538" s="46"/>
      <c r="C538" s="46"/>
      <c r="D538" s="46"/>
      <c r="E538" s="46"/>
      <c r="F538" s="46"/>
      <c r="G538" s="46"/>
      <c r="H538" s="46"/>
      <c r="I538" s="46"/>
      <c r="J538" s="46"/>
    </row>
    <row r="539" spans="1:10" ht="14.25" customHeight="1">
      <c r="A539" s="46"/>
      <c r="B539" s="46"/>
      <c r="C539" s="46"/>
      <c r="D539" s="46"/>
      <c r="E539" s="46"/>
      <c r="F539" s="46"/>
      <c r="G539" s="46"/>
      <c r="H539" s="46"/>
      <c r="I539" s="46"/>
      <c r="J539" s="46"/>
    </row>
    <row r="540" spans="1:10" ht="14.25" customHeight="1">
      <c r="A540" s="46"/>
      <c r="B540" s="46"/>
      <c r="C540" s="46"/>
      <c r="D540" s="46"/>
      <c r="E540" s="46"/>
      <c r="F540" s="46"/>
      <c r="G540" s="46"/>
      <c r="H540" s="46"/>
      <c r="I540" s="46"/>
      <c r="J540" s="46"/>
    </row>
    <row r="541" spans="1:10" ht="14.25" customHeight="1">
      <c r="A541" s="46"/>
      <c r="B541" s="46"/>
      <c r="C541" s="46"/>
      <c r="D541" s="46"/>
      <c r="E541" s="46"/>
      <c r="F541" s="46"/>
      <c r="G541" s="46"/>
      <c r="H541" s="46"/>
      <c r="I541" s="46"/>
      <c r="J541" s="46"/>
    </row>
    <row r="542" spans="1:10" ht="14.25" customHeight="1">
      <c r="A542" s="46"/>
      <c r="B542" s="46"/>
      <c r="C542" s="46"/>
      <c r="D542" s="46"/>
      <c r="E542" s="46"/>
      <c r="F542" s="46"/>
      <c r="G542" s="46"/>
      <c r="H542" s="46"/>
      <c r="I542" s="46"/>
      <c r="J542" s="46"/>
    </row>
    <row r="543" spans="1:10" ht="14.25" customHeight="1">
      <c r="A543" s="46"/>
      <c r="B543" s="46"/>
      <c r="C543" s="46"/>
      <c r="D543" s="46"/>
      <c r="E543" s="46"/>
      <c r="F543" s="46"/>
      <c r="G543" s="46"/>
      <c r="H543" s="46"/>
      <c r="I543" s="46"/>
      <c r="J543" s="46"/>
    </row>
    <row r="544" spans="1:10" ht="14.25" customHeight="1">
      <c r="A544" s="46"/>
      <c r="B544" s="46"/>
      <c r="C544" s="46"/>
      <c r="D544" s="46"/>
      <c r="E544" s="46"/>
      <c r="F544" s="46"/>
      <c r="G544" s="46"/>
      <c r="H544" s="46"/>
      <c r="I544" s="46"/>
      <c r="J544" s="46"/>
    </row>
    <row r="545" spans="1:10" ht="14.25" customHeight="1">
      <c r="A545" s="46"/>
      <c r="B545" s="46"/>
      <c r="C545" s="46"/>
      <c r="D545" s="46"/>
      <c r="E545" s="46"/>
      <c r="F545" s="46"/>
      <c r="G545" s="46"/>
      <c r="H545" s="46"/>
      <c r="I545" s="46"/>
      <c r="J545" s="46"/>
    </row>
    <row r="546" spans="1:10" ht="14.25" customHeight="1">
      <c r="A546" s="46"/>
      <c r="B546" s="46"/>
      <c r="C546" s="46"/>
      <c r="D546" s="46"/>
      <c r="E546" s="46"/>
      <c r="F546" s="46"/>
      <c r="G546" s="46"/>
      <c r="H546" s="46"/>
      <c r="I546" s="46"/>
      <c r="J546" s="46"/>
    </row>
    <row r="547" spans="1:10" ht="14.25" customHeight="1">
      <c r="A547" s="46"/>
      <c r="B547" s="46"/>
      <c r="C547" s="46"/>
      <c r="D547" s="46"/>
      <c r="E547" s="46"/>
      <c r="F547" s="46"/>
      <c r="G547" s="46"/>
      <c r="H547" s="46"/>
      <c r="I547" s="46"/>
      <c r="J547" s="46"/>
    </row>
    <row r="548" spans="1:10" ht="14.25" customHeight="1">
      <c r="A548" s="46"/>
      <c r="B548" s="46"/>
      <c r="C548" s="46"/>
      <c r="D548" s="46"/>
      <c r="E548" s="46"/>
      <c r="F548" s="46"/>
      <c r="G548" s="46"/>
      <c r="H548" s="46"/>
      <c r="I548" s="46"/>
      <c r="J548" s="46"/>
    </row>
    <row r="549" spans="1:10" ht="14.25" customHeight="1">
      <c r="A549" s="46"/>
      <c r="B549" s="46"/>
      <c r="C549" s="46"/>
      <c r="D549" s="46"/>
      <c r="E549" s="46"/>
      <c r="F549" s="46"/>
      <c r="G549" s="46"/>
      <c r="H549" s="46"/>
      <c r="I549" s="46"/>
      <c r="J549" s="46"/>
    </row>
    <row r="550" spans="1:10" ht="14.25" customHeight="1">
      <c r="A550" s="46"/>
      <c r="B550" s="46"/>
      <c r="C550" s="46"/>
      <c r="D550" s="46"/>
      <c r="E550" s="46"/>
      <c r="F550" s="46"/>
      <c r="G550" s="46"/>
      <c r="H550" s="46"/>
      <c r="I550" s="46"/>
      <c r="J550" s="46"/>
    </row>
    <row r="551" spans="1:10" ht="14.25" customHeight="1">
      <c r="A551" s="46"/>
      <c r="B551" s="46"/>
      <c r="C551" s="46"/>
      <c r="D551" s="46"/>
      <c r="E551" s="46"/>
      <c r="F551" s="46"/>
      <c r="G551" s="46"/>
      <c r="H551" s="46"/>
      <c r="I551" s="46"/>
      <c r="J551" s="46"/>
    </row>
    <row r="552" spans="1:10" ht="14.25" customHeight="1">
      <c r="A552" s="46"/>
      <c r="B552" s="46"/>
      <c r="C552" s="46"/>
      <c r="D552" s="46"/>
      <c r="E552" s="46"/>
      <c r="F552" s="46"/>
      <c r="G552" s="46"/>
      <c r="H552" s="46"/>
      <c r="I552" s="46"/>
      <c r="J552" s="46"/>
    </row>
    <row r="553" spans="1:10" ht="14.25" customHeight="1">
      <c r="A553" s="46"/>
      <c r="B553" s="46"/>
      <c r="C553" s="46"/>
      <c r="D553" s="46"/>
      <c r="E553" s="46"/>
      <c r="F553" s="46"/>
      <c r="G553" s="46"/>
      <c r="H553" s="46"/>
      <c r="I553" s="46"/>
      <c r="J553" s="46"/>
    </row>
    <row r="554" spans="1:10" ht="14.25" customHeight="1">
      <c r="A554" s="46"/>
      <c r="B554" s="46"/>
      <c r="C554" s="46"/>
      <c r="D554" s="46"/>
      <c r="E554" s="46"/>
      <c r="F554" s="46"/>
      <c r="G554" s="46"/>
      <c r="H554" s="46"/>
      <c r="I554" s="46"/>
      <c r="J554" s="46"/>
    </row>
    <row r="555" spans="1:10" ht="14.25" customHeight="1">
      <c r="A555" s="46"/>
      <c r="B555" s="46"/>
      <c r="C555" s="46"/>
      <c r="D555" s="46"/>
      <c r="E555" s="46"/>
      <c r="F555" s="46"/>
      <c r="G555" s="46"/>
      <c r="H555" s="46"/>
      <c r="I555" s="46"/>
      <c r="J555" s="46"/>
    </row>
    <row r="556" spans="1:10" ht="14.25" customHeight="1">
      <c r="A556" s="46"/>
      <c r="B556" s="46"/>
      <c r="C556" s="46"/>
      <c r="D556" s="46"/>
      <c r="E556" s="46"/>
      <c r="F556" s="46"/>
      <c r="G556" s="46"/>
      <c r="H556" s="46"/>
      <c r="I556" s="46"/>
      <c r="J556" s="46"/>
    </row>
    <row r="557" spans="1:10" ht="14.25" customHeight="1">
      <c r="A557" s="46"/>
      <c r="B557" s="46"/>
      <c r="C557" s="46"/>
      <c r="D557" s="46"/>
      <c r="E557" s="46"/>
      <c r="F557" s="46"/>
      <c r="G557" s="46"/>
      <c r="H557" s="46"/>
      <c r="I557" s="46"/>
      <c r="J557" s="46"/>
    </row>
    <row r="558" spans="1:10" ht="14.25" customHeight="1">
      <c r="A558" s="46"/>
      <c r="B558" s="46"/>
      <c r="C558" s="46"/>
      <c r="D558" s="46"/>
      <c r="E558" s="46"/>
      <c r="F558" s="46"/>
      <c r="G558" s="46"/>
      <c r="H558" s="46"/>
      <c r="I558" s="46"/>
      <c r="J558" s="46"/>
    </row>
    <row r="559" spans="1:10" ht="14.25" customHeight="1">
      <c r="A559" s="46"/>
      <c r="B559" s="46"/>
      <c r="C559" s="46"/>
      <c r="D559" s="46"/>
      <c r="E559" s="46"/>
      <c r="F559" s="46"/>
      <c r="G559" s="46"/>
      <c r="H559" s="46"/>
      <c r="I559" s="46"/>
      <c r="J559" s="46"/>
    </row>
    <row r="560" spans="1:10" ht="14.25" customHeight="1">
      <c r="A560" s="46"/>
      <c r="B560" s="46"/>
      <c r="C560" s="46"/>
      <c r="D560" s="46"/>
      <c r="E560" s="46"/>
      <c r="F560" s="46"/>
      <c r="G560" s="46"/>
      <c r="H560" s="46"/>
      <c r="I560" s="46"/>
      <c r="J560" s="46"/>
    </row>
    <row r="561" spans="1:10" ht="14.25" customHeight="1">
      <c r="A561" s="46"/>
      <c r="B561" s="46"/>
      <c r="C561" s="46"/>
      <c r="D561" s="46"/>
      <c r="E561" s="46"/>
      <c r="F561" s="46"/>
      <c r="G561" s="46"/>
      <c r="H561" s="46"/>
      <c r="I561" s="46"/>
      <c r="J561" s="46"/>
    </row>
    <row r="562" spans="1:10" ht="14.25" customHeight="1">
      <c r="A562" s="46"/>
      <c r="B562" s="46"/>
      <c r="C562" s="46"/>
      <c r="D562" s="46"/>
      <c r="E562" s="46"/>
      <c r="F562" s="46"/>
      <c r="G562" s="46"/>
      <c r="H562" s="46"/>
      <c r="I562" s="46"/>
      <c r="J562" s="46"/>
    </row>
    <row r="563" spans="1:10" ht="14.25" customHeight="1">
      <c r="A563" s="46"/>
      <c r="B563" s="46"/>
      <c r="C563" s="46"/>
      <c r="D563" s="46"/>
      <c r="E563" s="46"/>
      <c r="F563" s="46"/>
      <c r="G563" s="46"/>
      <c r="H563" s="46"/>
      <c r="I563" s="46"/>
      <c r="J563" s="46"/>
    </row>
    <row r="564" spans="1:10" ht="14.25" customHeight="1">
      <c r="A564" s="46"/>
      <c r="B564" s="46"/>
      <c r="C564" s="46"/>
      <c r="D564" s="46"/>
      <c r="E564" s="46"/>
      <c r="F564" s="46"/>
      <c r="G564" s="46"/>
      <c r="H564" s="46"/>
      <c r="I564" s="46"/>
      <c r="J564" s="46"/>
    </row>
    <row r="565" spans="1:10" ht="14.25" customHeight="1">
      <c r="A565" s="46"/>
      <c r="B565" s="46"/>
      <c r="C565" s="46"/>
      <c r="D565" s="46"/>
      <c r="E565" s="46"/>
      <c r="F565" s="46"/>
      <c r="G565" s="46"/>
      <c r="H565" s="46"/>
      <c r="I565" s="46"/>
      <c r="J565" s="46"/>
    </row>
    <row r="566" spans="1:10" ht="14.25" customHeight="1">
      <c r="A566" s="46"/>
      <c r="B566" s="46"/>
      <c r="C566" s="46"/>
      <c r="D566" s="46"/>
      <c r="E566" s="46"/>
      <c r="F566" s="46"/>
      <c r="G566" s="46"/>
      <c r="H566" s="46"/>
      <c r="I566" s="46"/>
      <c r="J566" s="46"/>
    </row>
    <row r="567" spans="1:10" ht="14.25" customHeight="1">
      <c r="A567" s="46"/>
      <c r="B567" s="46"/>
      <c r="C567" s="46"/>
      <c r="D567" s="46"/>
      <c r="E567" s="46"/>
      <c r="F567" s="46"/>
      <c r="G567" s="46"/>
      <c r="H567" s="46"/>
      <c r="I567" s="46"/>
      <c r="J567" s="46"/>
    </row>
    <row r="568" spans="1:10" ht="14.25" customHeight="1">
      <c r="A568" s="46"/>
      <c r="B568" s="46"/>
      <c r="C568" s="46"/>
      <c r="D568" s="46"/>
      <c r="E568" s="46"/>
      <c r="F568" s="46"/>
      <c r="G568" s="46"/>
      <c r="H568" s="46"/>
      <c r="I568" s="46"/>
      <c r="J568" s="46"/>
    </row>
    <row r="569" spans="1:10" ht="14.25" customHeight="1">
      <c r="A569" s="46"/>
      <c r="B569" s="46"/>
      <c r="C569" s="46"/>
      <c r="D569" s="46"/>
      <c r="E569" s="46"/>
      <c r="F569" s="46"/>
      <c r="G569" s="46"/>
      <c r="H569" s="46"/>
      <c r="I569" s="46"/>
      <c r="J569" s="46"/>
    </row>
    <row r="570" spans="1:10" ht="14.25" customHeight="1">
      <c r="A570" s="46"/>
      <c r="B570" s="46"/>
      <c r="C570" s="46"/>
      <c r="D570" s="46"/>
      <c r="E570" s="46"/>
      <c r="F570" s="46"/>
      <c r="G570" s="46"/>
      <c r="H570" s="46"/>
      <c r="I570" s="46"/>
      <c r="J570" s="46"/>
    </row>
    <row r="571" spans="1:10" ht="14.25" customHeight="1">
      <c r="A571" s="46"/>
      <c r="B571" s="46"/>
      <c r="C571" s="46"/>
      <c r="D571" s="46"/>
      <c r="E571" s="46"/>
      <c r="F571" s="46"/>
      <c r="G571" s="46"/>
      <c r="H571" s="46"/>
      <c r="I571" s="46"/>
      <c r="J571" s="46"/>
    </row>
    <row r="572" spans="1:10" ht="14.25" customHeight="1">
      <c r="A572" s="46"/>
      <c r="B572" s="46"/>
      <c r="C572" s="46"/>
      <c r="D572" s="46"/>
      <c r="E572" s="46"/>
      <c r="F572" s="46"/>
      <c r="G572" s="46"/>
      <c r="H572" s="46"/>
      <c r="I572" s="46"/>
      <c r="J572" s="46"/>
    </row>
    <row r="573" spans="1:10" ht="14.25" customHeight="1">
      <c r="A573" s="46"/>
      <c r="B573" s="46"/>
      <c r="C573" s="46"/>
      <c r="D573" s="46"/>
      <c r="E573" s="46"/>
      <c r="F573" s="46"/>
      <c r="G573" s="46"/>
      <c r="H573" s="46"/>
      <c r="I573" s="46"/>
      <c r="J573" s="46"/>
    </row>
    <row r="574" spans="1:10" ht="14.25" customHeight="1">
      <c r="A574" s="46"/>
      <c r="B574" s="46"/>
      <c r="C574" s="46"/>
      <c r="D574" s="46"/>
      <c r="E574" s="46"/>
      <c r="F574" s="46"/>
      <c r="G574" s="46"/>
      <c r="H574" s="46"/>
      <c r="I574" s="46"/>
      <c r="J574" s="46"/>
    </row>
    <row r="575" spans="1:10" ht="14.25" customHeight="1">
      <c r="A575" s="46"/>
      <c r="B575" s="46"/>
      <c r="C575" s="46"/>
      <c r="D575" s="46"/>
      <c r="E575" s="46"/>
      <c r="F575" s="46"/>
      <c r="G575" s="46"/>
      <c r="H575" s="46"/>
      <c r="I575" s="46"/>
      <c r="J575" s="46"/>
    </row>
    <row r="576" spans="1:10" ht="14.25" customHeight="1">
      <c r="A576" s="46"/>
      <c r="B576" s="46"/>
      <c r="C576" s="46"/>
      <c r="D576" s="46"/>
      <c r="E576" s="46"/>
      <c r="F576" s="46"/>
      <c r="G576" s="46"/>
      <c r="H576" s="46"/>
      <c r="I576" s="46"/>
      <c r="J576" s="46"/>
    </row>
    <row r="577" spans="1:10" ht="14.25" customHeight="1">
      <c r="A577" s="46"/>
      <c r="B577" s="46"/>
      <c r="C577" s="46"/>
      <c r="D577" s="46"/>
      <c r="E577" s="46"/>
      <c r="F577" s="46"/>
      <c r="G577" s="46"/>
      <c r="H577" s="46"/>
      <c r="I577" s="46"/>
      <c r="J577" s="46"/>
    </row>
    <row r="578" spans="1:10" ht="14.25" customHeight="1">
      <c r="A578" s="46"/>
      <c r="B578" s="46"/>
      <c r="C578" s="46"/>
      <c r="D578" s="46"/>
      <c r="E578" s="46"/>
      <c r="F578" s="46"/>
      <c r="G578" s="46"/>
      <c r="H578" s="46"/>
      <c r="I578" s="46"/>
      <c r="J578" s="46"/>
    </row>
    <row r="579" spans="1:10" ht="14.25" customHeight="1">
      <c r="A579" s="46"/>
      <c r="B579" s="46"/>
      <c r="C579" s="46"/>
      <c r="D579" s="46"/>
      <c r="E579" s="46"/>
      <c r="F579" s="46"/>
      <c r="G579" s="46"/>
      <c r="H579" s="46"/>
      <c r="I579" s="46"/>
      <c r="J579" s="46"/>
    </row>
    <row r="580" spans="1:10" ht="14.25" customHeight="1">
      <c r="A580" s="46"/>
      <c r="B580" s="46"/>
      <c r="C580" s="46"/>
      <c r="D580" s="46"/>
      <c r="E580" s="46"/>
      <c r="F580" s="46"/>
      <c r="G580" s="46"/>
      <c r="H580" s="46"/>
      <c r="I580" s="46"/>
      <c r="J580" s="46"/>
    </row>
    <row r="581" spans="1:10" ht="14.25" customHeight="1">
      <c r="A581" s="46"/>
      <c r="B581" s="46"/>
      <c r="C581" s="46"/>
      <c r="D581" s="46"/>
      <c r="E581" s="46"/>
      <c r="F581" s="46"/>
      <c r="G581" s="46"/>
      <c r="H581" s="46"/>
      <c r="I581" s="46"/>
      <c r="J581" s="46"/>
    </row>
    <row r="582" spans="1:10" ht="14.25" customHeight="1">
      <c r="A582" s="46"/>
      <c r="B582" s="46"/>
      <c r="C582" s="46"/>
      <c r="D582" s="46"/>
      <c r="E582" s="46"/>
      <c r="F582" s="46"/>
      <c r="G582" s="46"/>
      <c r="H582" s="46"/>
      <c r="I582" s="46"/>
      <c r="J582" s="46"/>
    </row>
    <row r="583" spans="1:10" ht="14.25" customHeight="1">
      <c r="A583" s="46"/>
      <c r="B583" s="46"/>
      <c r="C583" s="46"/>
      <c r="D583" s="46"/>
      <c r="E583" s="46"/>
      <c r="F583" s="46"/>
      <c r="G583" s="46"/>
      <c r="H583" s="46"/>
      <c r="I583" s="46"/>
      <c r="J583" s="46"/>
    </row>
    <row r="584" spans="1:10" ht="14.25" customHeight="1">
      <c r="A584" s="46"/>
      <c r="B584" s="46"/>
      <c r="C584" s="46"/>
      <c r="D584" s="46"/>
      <c r="E584" s="46"/>
      <c r="F584" s="46"/>
      <c r="G584" s="46"/>
      <c r="H584" s="46"/>
      <c r="I584" s="46"/>
      <c r="J584" s="46"/>
    </row>
    <row r="585" spans="1:10" ht="14.25" customHeight="1">
      <c r="A585" s="46"/>
      <c r="B585" s="46"/>
      <c r="C585" s="46"/>
      <c r="D585" s="46"/>
      <c r="E585" s="46"/>
      <c r="F585" s="46"/>
      <c r="G585" s="46"/>
      <c r="H585" s="46"/>
      <c r="I585" s="46"/>
      <c r="J585" s="46"/>
    </row>
    <row r="586" spans="1:10" ht="14.25" customHeight="1">
      <c r="A586" s="46"/>
      <c r="B586" s="46"/>
      <c r="C586" s="46"/>
      <c r="D586" s="46"/>
      <c r="E586" s="46"/>
      <c r="F586" s="46"/>
      <c r="G586" s="46"/>
      <c r="H586" s="46"/>
      <c r="I586" s="46"/>
      <c r="J586" s="46"/>
    </row>
    <row r="587" spans="1:10" ht="14.25" customHeight="1">
      <c r="A587" s="46"/>
      <c r="B587" s="46"/>
      <c r="C587" s="46"/>
      <c r="D587" s="46"/>
      <c r="E587" s="46"/>
      <c r="F587" s="46"/>
      <c r="G587" s="46"/>
      <c r="H587" s="46"/>
      <c r="I587" s="46"/>
      <c r="J587" s="46"/>
    </row>
    <row r="588" spans="1:10" ht="14.25" customHeight="1">
      <c r="A588" s="46"/>
      <c r="B588" s="46"/>
      <c r="C588" s="46"/>
      <c r="D588" s="46"/>
      <c r="E588" s="46"/>
      <c r="F588" s="46"/>
      <c r="G588" s="46"/>
      <c r="H588" s="46"/>
      <c r="I588" s="46"/>
      <c r="J588" s="46"/>
    </row>
    <row r="589" spans="1:10" ht="14.25" customHeight="1">
      <c r="A589" s="46"/>
      <c r="B589" s="46"/>
      <c r="C589" s="46"/>
      <c r="D589" s="46"/>
      <c r="E589" s="46"/>
      <c r="F589" s="46"/>
      <c r="G589" s="46"/>
      <c r="H589" s="46"/>
      <c r="I589" s="46"/>
      <c r="J589" s="46"/>
    </row>
    <row r="590" spans="1:10" ht="14.25" customHeight="1">
      <c r="A590" s="46"/>
      <c r="B590" s="46"/>
      <c r="C590" s="46"/>
      <c r="D590" s="46"/>
      <c r="E590" s="46"/>
      <c r="F590" s="46"/>
      <c r="G590" s="46"/>
      <c r="H590" s="46"/>
      <c r="I590" s="46"/>
      <c r="J590" s="46"/>
    </row>
    <row r="591" spans="1:10" ht="14.25" customHeight="1">
      <c r="A591" s="46"/>
      <c r="B591" s="46"/>
      <c r="C591" s="46"/>
      <c r="D591" s="46"/>
      <c r="E591" s="46"/>
      <c r="F591" s="46"/>
      <c r="G591" s="46"/>
      <c r="H591" s="46"/>
      <c r="I591" s="46"/>
      <c r="J591" s="46"/>
    </row>
    <row r="592" spans="1:10" ht="14.25" customHeight="1">
      <c r="A592" s="46"/>
      <c r="B592" s="46"/>
      <c r="C592" s="46"/>
      <c r="D592" s="46"/>
      <c r="E592" s="46"/>
      <c r="F592" s="46"/>
      <c r="G592" s="46"/>
      <c r="H592" s="46"/>
      <c r="I592" s="46"/>
      <c r="J592" s="46"/>
    </row>
    <row r="593" spans="1:10" ht="14.25" customHeight="1">
      <c r="A593" s="46"/>
      <c r="B593" s="46"/>
      <c r="C593" s="46"/>
      <c r="D593" s="46"/>
      <c r="E593" s="46"/>
      <c r="F593" s="46"/>
      <c r="G593" s="46"/>
      <c r="H593" s="46"/>
      <c r="I593" s="46"/>
      <c r="J593" s="46"/>
    </row>
    <row r="594" spans="1:10" ht="14.25" customHeight="1">
      <c r="A594" s="46"/>
      <c r="B594" s="46"/>
      <c r="C594" s="46"/>
      <c r="D594" s="46"/>
      <c r="E594" s="46"/>
      <c r="F594" s="46"/>
      <c r="G594" s="46"/>
      <c r="H594" s="46"/>
      <c r="I594" s="46"/>
      <c r="J594" s="46"/>
    </row>
    <row r="595" spans="1:10" ht="14.25" customHeight="1">
      <c r="A595" s="46"/>
      <c r="B595" s="46"/>
      <c r="C595" s="46"/>
      <c r="D595" s="46"/>
      <c r="E595" s="46"/>
      <c r="F595" s="46"/>
      <c r="G595" s="46"/>
      <c r="H595" s="46"/>
      <c r="I595" s="46"/>
      <c r="J595" s="46"/>
    </row>
    <row r="596" spans="1:10" ht="14.25" customHeight="1">
      <c r="A596" s="46"/>
      <c r="B596" s="46"/>
      <c r="C596" s="46"/>
      <c r="D596" s="46"/>
      <c r="E596" s="46"/>
      <c r="F596" s="46"/>
      <c r="G596" s="46"/>
      <c r="H596" s="46"/>
      <c r="I596" s="46"/>
      <c r="J596" s="46"/>
    </row>
    <row r="597" spans="1:10" ht="14.25" customHeight="1">
      <c r="A597" s="46"/>
      <c r="B597" s="46"/>
      <c r="C597" s="46"/>
      <c r="D597" s="46"/>
      <c r="E597" s="46"/>
      <c r="F597" s="46"/>
      <c r="G597" s="46"/>
      <c r="H597" s="46"/>
      <c r="I597" s="46"/>
      <c r="J597" s="46"/>
    </row>
    <row r="598" spans="1:10" ht="14.25" customHeight="1">
      <c r="A598" s="46"/>
      <c r="B598" s="46"/>
      <c r="C598" s="46"/>
      <c r="D598" s="46"/>
      <c r="E598" s="46"/>
      <c r="F598" s="46"/>
      <c r="G598" s="46"/>
      <c r="H598" s="46"/>
      <c r="I598" s="46"/>
      <c r="J598" s="46"/>
    </row>
    <row r="599" spans="1:10" ht="14.25" customHeight="1">
      <c r="A599" s="46"/>
      <c r="B599" s="46"/>
      <c r="C599" s="46"/>
      <c r="D599" s="46"/>
      <c r="E599" s="46"/>
      <c r="F599" s="46"/>
      <c r="G599" s="46"/>
      <c r="H599" s="46"/>
      <c r="I599" s="46"/>
      <c r="J599" s="46"/>
    </row>
    <row r="600" spans="1:10" ht="14.25" customHeight="1">
      <c r="A600" s="46"/>
      <c r="B600" s="46"/>
      <c r="C600" s="46"/>
      <c r="D600" s="46"/>
      <c r="E600" s="46"/>
      <c r="F600" s="46"/>
      <c r="G600" s="46"/>
      <c r="H600" s="46"/>
      <c r="I600" s="46"/>
      <c r="J600" s="46"/>
    </row>
    <row r="601" spans="1:10" ht="14.25" customHeight="1">
      <c r="A601" s="46"/>
      <c r="B601" s="46"/>
      <c r="C601" s="46"/>
      <c r="D601" s="46"/>
      <c r="E601" s="46"/>
      <c r="F601" s="46"/>
      <c r="G601" s="46"/>
      <c r="H601" s="46"/>
      <c r="I601" s="46"/>
      <c r="J601" s="46"/>
    </row>
    <row r="602" spans="1:10" ht="14.25" customHeight="1">
      <c r="A602" s="46"/>
      <c r="B602" s="46"/>
      <c r="C602" s="46"/>
      <c r="D602" s="46"/>
      <c r="E602" s="46"/>
      <c r="F602" s="46"/>
      <c r="G602" s="46"/>
      <c r="H602" s="46"/>
      <c r="I602" s="46"/>
      <c r="J602" s="46"/>
    </row>
    <row r="603" spans="1:10" ht="14.25" customHeight="1">
      <c r="A603" s="46"/>
      <c r="B603" s="46"/>
      <c r="C603" s="46"/>
      <c r="D603" s="46"/>
      <c r="E603" s="46"/>
      <c r="F603" s="46"/>
      <c r="G603" s="46"/>
      <c r="H603" s="46"/>
      <c r="I603" s="46"/>
      <c r="J603" s="46"/>
    </row>
    <row r="604" spans="1:10" ht="14.25" customHeight="1">
      <c r="A604" s="46"/>
      <c r="B604" s="46"/>
      <c r="C604" s="46"/>
      <c r="D604" s="46"/>
      <c r="E604" s="46"/>
      <c r="F604" s="46"/>
      <c r="G604" s="46"/>
      <c r="H604" s="46"/>
      <c r="I604" s="46"/>
      <c r="J604" s="46"/>
    </row>
    <row r="605" spans="1:10" ht="14.25" customHeight="1">
      <c r="A605" s="46"/>
      <c r="B605" s="46"/>
      <c r="C605" s="46"/>
      <c r="D605" s="46"/>
      <c r="E605" s="46"/>
      <c r="F605" s="46"/>
      <c r="G605" s="46"/>
      <c r="H605" s="46"/>
      <c r="I605" s="46"/>
      <c r="J605" s="46"/>
    </row>
    <row r="606" spans="1:10" ht="14.25" customHeight="1">
      <c r="A606" s="46"/>
      <c r="B606" s="46"/>
      <c r="C606" s="46"/>
      <c r="D606" s="46"/>
      <c r="E606" s="46"/>
      <c r="F606" s="46"/>
      <c r="G606" s="46"/>
      <c r="H606" s="46"/>
      <c r="I606" s="46"/>
      <c r="J606" s="46"/>
    </row>
    <row r="607" spans="1:10" ht="14.25" customHeight="1">
      <c r="A607" s="46"/>
      <c r="B607" s="46"/>
      <c r="C607" s="46"/>
      <c r="D607" s="46"/>
      <c r="E607" s="46"/>
      <c r="F607" s="46"/>
      <c r="G607" s="46"/>
      <c r="H607" s="46"/>
      <c r="I607" s="46"/>
      <c r="J607" s="46"/>
    </row>
    <row r="608" spans="1:10" ht="14.25" customHeight="1">
      <c r="A608" s="46"/>
      <c r="B608" s="46"/>
      <c r="C608" s="46"/>
      <c r="D608" s="46"/>
      <c r="E608" s="46"/>
      <c r="F608" s="46"/>
      <c r="G608" s="46"/>
      <c r="H608" s="46"/>
      <c r="I608" s="46"/>
      <c r="J608" s="46"/>
    </row>
    <row r="609" spans="1:10" ht="14.25" customHeight="1">
      <c r="A609" s="46"/>
      <c r="B609" s="46"/>
      <c r="C609" s="46"/>
      <c r="D609" s="46"/>
      <c r="E609" s="46"/>
      <c r="F609" s="46"/>
      <c r="G609" s="46"/>
      <c r="H609" s="46"/>
      <c r="I609" s="46"/>
      <c r="J609" s="46"/>
    </row>
    <row r="610" spans="1:10" ht="14.25" customHeight="1">
      <c r="A610" s="46"/>
      <c r="B610" s="46"/>
      <c r="C610" s="46"/>
      <c r="D610" s="46"/>
      <c r="E610" s="46"/>
      <c r="F610" s="46"/>
      <c r="G610" s="46"/>
      <c r="H610" s="46"/>
      <c r="I610" s="46"/>
      <c r="J610" s="46"/>
    </row>
    <row r="611" spans="1:10" ht="14.25" customHeight="1">
      <c r="A611" s="46"/>
      <c r="B611" s="46"/>
      <c r="C611" s="46"/>
      <c r="D611" s="46"/>
      <c r="E611" s="46"/>
      <c r="F611" s="46"/>
      <c r="G611" s="46"/>
      <c r="H611" s="46"/>
      <c r="I611" s="46"/>
      <c r="J611" s="46"/>
    </row>
    <row r="612" spans="1:10" ht="14.25" customHeight="1">
      <c r="A612" s="46"/>
      <c r="B612" s="46"/>
      <c r="C612" s="46"/>
      <c r="D612" s="46"/>
      <c r="E612" s="46"/>
      <c r="F612" s="46"/>
      <c r="G612" s="46"/>
      <c r="H612" s="46"/>
      <c r="I612" s="46"/>
      <c r="J612" s="46"/>
    </row>
    <row r="613" spans="1:10" ht="14.25" customHeight="1">
      <c r="A613" s="46"/>
      <c r="B613" s="46"/>
      <c r="C613" s="46"/>
      <c r="D613" s="46"/>
      <c r="E613" s="46"/>
      <c r="F613" s="46"/>
      <c r="G613" s="46"/>
      <c r="H613" s="46"/>
      <c r="I613" s="46"/>
      <c r="J613" s="46"/>
    </row>
    <row r="614" spans="1:10" ht="14.25" customHeight="1">
      <c r="A614" s="46"/>
      <c r="B614" s="46"/>
      <c r="C614" s="46"/>
      <c r="D614" s="46"/>
      <c r="E614" s="46"/>
      <c r="F614" s="46"/>
      <c r="G614" s="46"/>
      <c r="H614" s="46"/>
      <c r="I614" s="46"/>
      <c r="J614" s="46"/>
    </row>
    <row r="615" spans="1:10" ht="14.25" customHeight="1">
      <c r="A615" s="46"/>
      <c r="B615" s="46"/>
      <c r="C615" s="46"/>
      <c r="D615" s="46"/>
      <c r="E615" s="46"/>
      <c r="F615" s="46"/>
      <c r="G615" s="46"/>
      <c r="H615" s="46"/>
      <c r="I615" s="46"/>
      <c r="J615" s="46"/>
    </row>
    <row r="616" spans="1:10" ht="14.25" customHeight="1">
      <c r="A616" s="46"/>
      <c r="B616" s="46"/>
      <c r="C616" s="46"/>
      <c r="D616" s="46"/>
      <c r="E616" s="46"/>
      <c r="F616" s="46"/>
      <c r="G616" s="46"/>
      <c r="H616" s="46"/>
      <c r="I616" s="46"/>
      <c r="J616" s="46"/>
    </row>
    <row r="617" spans="1:10" ht="14.25" customHeight="1">
      <c r="A617" s="46"/>
      <c r="B617" s="46"/>
      <c r="C617" s="46"/>
      <c r="D617" s="46"/>
      <c r="E617" s="46"/>
      <c r="F617" s="46"/>
      <c r="G617" s="46"/>
      <c r="H617" s="46"/>
      <c r="I617" s="46"/>
      <c r="J617" s="46"/>
    </row>
    <row r="618" spans="1:10" ht="14.25" customHeight="1">
      <c r="A618" s="46"/>
      <c r="B618" s="46"/>
      <c r="C618" s="46"/>
      <c r="D618" s="46"/>
      <c r="E618" s="46"/>
      <c r="F618" s="46"/>
      <c r="G618" s="46"/>
      <c r="H618" s="46"/>
      <c r="I618" s="46"/>
      <c r="J618" s="46"/>
    </row>
    <row r="619" spans="1:10" ht="14.25" customHeight="1">
      <c r="A619" s="46"/>
      <c r="B619" s="46"/>
      <c r="C619" s="46"/>
      <c r="D619" s="46"/>
      <c r="E619" s="46"/>
      <c r="F619" s="46"/>
      <c r="G619" s="46"/>
      <c r="H619" s="46"/>
      <c r="I619" s="46"/>
      <c r="J619" s="46"/>
    </row>
    <row r="620" spans="1:10" ht="14.25" customHeight="1">
      <c r="A620" s="46"/>
      <c r="B620" s="46"/>
      <c r="C620" s="46"/>
      <c r="D620" s="46"/>
      <c r="E620" s="46"/>
      <c r="F620" s="46"/>
      <c r="G620" s="46"/>
      <c r="H620" s="46"/>
      <c r="I620" s="46"/>
      <c r="J620" s="46"/>
    </row>
    <row r="621" spans="1:10" ht="14.25" customHeight="1">
      <c r="A621" s="46"/>
      <c r="B621" s="46"/>
      <c r="C621" s="46"/>
      <c r="D621" s="46"/>
      <c r="E621" s="46"/>
      <c r="F621" s="46"/>
      <c r="G621" s="46"/>
      <c r="H621" s="46"/>
      <c r="I621" s="46"/>
      <c r="J621" s="46"/>
    </row>
    <row r="622" spans="1:10" ht="14.25" customHeight="1">
      <c r="A622" s="46"/>
      <c r="B622" s="46"/>
      <c r="C622" s="46"/>
      <c r="D622" s="46"/>
      <c r="E622" s="46"/>
      <c r="F622" s="46"/>
      <c r="G622" s="46"/>
      <c r="H622" s="46"/>
      <c r="I622" s="46"/>
      <c r="J622" s="46"/>
    </row>
    <row r="623" spans="1:10" ht="14.25" customHeight="1">
      <c r="A623" s="46"/>
      <c r="B623" s="46"/>
      <c r="C623" s="46"/>
      <c r="D623" s="46"/>
      <c r="E623" s="46"/>
      <c r="F623" s="46"/>
      <c r="G623" s="46"/>
      <c r="H623" s="46"/>
      <c r="I623" s="46"/>
      <c r="J623" s="46"/>
    </row>
    <row r="624" spans="1:10" ht="14.25" customHeight="1">
      <c r="A624" s="46"/>
      <c r="B624" s="46"/>
      <c r="C624" s="46"/>
      <c r="D624" s="46"/>
      <c r="E624" s="46"/>
      <c r="F624" s="46"/>
      <c r="G624" s="46"/>
      <c r="H624" s="46"/>
      <c r="I624" s="46"/>
      <c r="J624" s="46"/>
    </row>
    <row r="625" spans="1:10" ht="14.25" customHeight="1">
      <c r="A625" s="46"/>
      <c r="B625" s="46"/>
      <c r="C625" s="46"/>
      <c r="D625" s="46"/>
      <c r="E625" s="46"/>
      <c r="F625" s="46"/>
      <c r="G625" s="46"/>
      <c r="H625" s="46"/>
      <c r="I625" s="46"/>
      <c r="J625" s="46"/>
    </row>
    <row r="626" spans="1:10" ht="14.25" customHeight="1">
      <c r="A626" s="46"/>
      <c r="B626" s="46"/>
      <c r="C626" s="46"/>
      <c r="D626" s="46"/>
      <c r="E626" s="46"/>
      <c r="F626" s="46"/>
      <c r="G626" s="46"/>
      <c r="H626" s="46"/>
      <c r="I626" s="46"/>
      <c r="J626" s="46"/>
    </row>
    <row r="627" spans="1:10" ht="14.25" customHeight="1">
      <c r="A627" s="46"/>
      <c r="B627" s="46"/>
      <c r="C627" s="46"/>
      <c r="D627" s="46"/>
      <c r="E627" s="46"/>
      <c r="F627" s="46"/>
      <c r="G627" s="46"/>
      <c r="H627" s="46"/>
      <c r="I627" s="46"/>
      <c r="J627" s="46"/>
    </row>
    <row r="628" spans="1:10" ht="14.25" customHeight="1">
      <c r="A628" s="46"/>
      <c r="B628" s="46"/>
      <c r="C628" s="46"/>
      <c r="D628" s="46"/>
      <c r="E628" s="46"/>
      <c r="F628" s="46"/>
      <c r="G628" s="46"/>
      <c r="H628" s="46"/>
      <c r="I628" s="46"/>
      <c r="J628" s="46"/>
    </row>
    <row r="629" spans="1:10" ht="14.25" customHeight="1">
      <c r="A629" s="46"/>
      <c r="B629" s="46"/>
      <c r="C629" s="46"/>
      <c r="D629" s="46"/>
      <c r="E629" s="46"/>
      <c r="F629" s="46"/>
      <c r="G629" s="46"/>
      <c r="H629" s="46"/>
      <c r="I629" s="46"/>
      <c r="J629" s="46"/>
    </row>
    <row r="630" spans="1:10" ht="14.25" customHeight="1">
      <c r="A630" s="46"/>
      <c r="B630" s="46"/>
      <c r="C630" s="46"/>
      <c r="D630" s="46"/>
      <c r="E630" s="46"/>
      <c r="F630" s="46"/>
      <c r="G630" s="46"/>
      <c r="H630" s="46"/>
      <c r="I630" s="46"/>
      <c r="J630" s="46"/>
    </row>
    <row r="631" spans="1:10" ht="14.25" customHeight="1">
      <c r="A631" s="46"/>
      <c r="B631" s="46"/>
      <c r="C631" s="46"/>
      <c r="D631" s="46"/>
      <c r="E631" s="46"/>
      <c r="F631" s="46"/>
      <c r="G631" s="46"/>
      <c r="H631" s="46"/>
      <c r="I631" s="46"/>
      <c r="J631" s="46"/>
    </row>
    <row r="632" spans="1:10" ht="14.25" customHeight="1">
      <c r="A632" s="46"/>
      <c r="B632" s="46"/>
      <c r="C632" s="46"/>
      <c r="D632" s="46"/>
      <c r="E632" s="46"/>
      <c r="F632" s="46"/>
      <c r="G632" s="46"/>
      <c r="H632" s="46"/>
      <c r="I632" s="46"/>
      <c r="J632" s="46"/>
    </row>
    <row r="633" spans="1:10" ht="14.25" customHeight="1">
      <c r="A633" s="46"/>
      <c r="B633" s="46"/>
      <c r="C633" s="46"/>
      <c r="D633" s="46"/>
      <c r="E633" s="46"/>
      <c r="F633" s="46"/>
      <c r="G633" s="46"/>
      <c r="H633" s="46"/>
      <c r="I633" s="46"/>
      <c r="J633" s="46"/>
    </row>
    <row r="634" spans="1:10" ht="14.25" customHeight="1">
      <c r="A634" s="46"/>
      <c r="B634" s="46"/>
      <c r="C634" s="46"/>
      <c r="D634" s="46"/>
      <c r="E634" s="46"/>
      <c r="F634" s="46"/>
      <c r="G634" s="46"/>
      <c r="H634" s="46"/>
      <c r="I634" s="46"/>
      <c r="J634" s="46"/>
    </row>
    <row r="635" spans="1:10" ht="14.25" customHeight="1">
      <c r="A635" s="46"/>
      <c r="B635" s="46"/>
      <c r="C635" s="46"/>
      <c r="D635" s="46"/>
      <c r="E635" s="46"/>
      <c r="F635" s="46"/>
      <c r="G635" s="46"/>
      <c r="H635" s="46"/>
      <c r="I635" s="46"/>
      <c r="J635" s="46"/>
    </row>
    <row r="636" spans="1:10" ht="14.25" customHeight="1">
      <c r="A636" s="46"/>
      <c r="B636" s="46"/>
      <c r="C636" s="46"/>
      <c r="D636" s="46"/>
      <c r="E636" s="46"/>
      <c r="F636" s="46"/>
      <c r="G636" s="46"/>
      <c r="H636" s="46"/>
      <c r="I636" s="46"/>
      <c r="J636" s="46"/>
    </row>
    <row r="637" spans="1:10" ht="14.25" customHeight="1">
      <c r="A637" s="46"/>
      <c r="B637" s="46"/>
      <c r="C637" s="46"/>
      <c r="D637" s="46"/>
      <c r="E637" s="46"/>
      <c r="F637" s="46"/>
      <c r="G637" s="46"/>
      <c r="H637" s="46"/>
      <c r="I637" s="46"/>
      <c r="J637" s="46"/>
    </row>
    <row r="638" spans="1:10" ht="14.25" customHeight="1">
      <c r="A638" s="46"/>
      <c r="B638" s="46"/>
      <c r="C638" s="46"/>
      <c r="D638" s="46"/>
      <c r="E638" s="46"/>
      <c r="F638" s="46"/>
      <c r="G638" s="46"/>
      <c r="H638" s="46"/>
      <c r="I638" s="46"/>
      <c r="J638" s="46"/>
    </row>
    <row r="639" spans="1:10" ht="14.25" customHeight="1">
      <c r="A639" s="46"/>
      <c r="B639" s="46"/>
      <c r="C639" s="46"/>
      <c r="D639" s="46"/>
      <c r="E639" s="46"/>
      <c r="F639" s="46"/>
      <c r="G639" s="46"/>
      <c r="H639" s="46"/>
      <c r="I639" s="46"/>
      <c r="J639" s="46"/>
    </row>
    <row r="640" spans="1:10" ht="14.25" customHeight="1">
      <c r="A640" s="46"/>
      <c r="B640" s="46"/>
      <c r="C640" s="46"/>
      <c r="D640" s="46"/>
      <c r="E640" s="46"/>
      <c r="F640" s="46"/>
      <c r="G640" s="46"/>
      <c r="H640" s="46"/>
      <c r="I640" s="46"/>
      <c r="J640" s="46"/>
    </row>
    <row r="641" spans="1:10" ht="14.25" customHeight="1">
      <c r="A641" s="46"/>
      <c r="B641" s="46"/>
      <c r="C641" s="46"/>
      <c r="D641" s="46"/>
      <c r="E641" s="46"/>
      <c r="F641" s="46"/>
      <c r="G641" s="46"/>
      <c r="H641" s="46"/>
      <c r="I641" s="46"/>
      <c r="J641" s="46"/>
    </row>
    <row r="642" spans="1:10" ht="14.25" customHeight="1">
      <c r="A642" s="46"/>
      <c r="B642" s="46"/>
      <c r="C642" s="46"/>
      <c r="D642" s="46"/>
      <c r="E642" s="46"/>
      <c r="F642" s="46"/>
      <c r="G642" s="46"/>
      <c r="H642" s="46"/>
      <c r="I642" s="46"/>
      <c r="J642" s="46"/>
    </row>
    <row r="643" spans="1:10" ht="14.25" customHeight="1">
      <c r="A643" s="46"/>
      <c r="B643" s="46"/>
      <c r="C643" s="46"/>
      <c r="D643" s="46"/>
      <c r="E643" s="46"/>
      <c r="F643" s="46"/>
      <c r="G643" s="46"/>
      <c r="H643" s="46"/>
      <c r="I643" s="46"/>
      <c r="J643" s="46"/>
    </row>
    <row r="644" spans="1:10" ht="14.25" customHeight="1">
      <c r="A644" s="46"/>
      <c r="B644" s="46"/>
      <c r="C644" s="46"/>
      <c r="D644" s="46"/>
      <c r="E644" s="46"/>
      <c r="F644" s="46"/>
      <c r="G644" s="46"/>
      <c r="H644" s="46"/>
      <c r="I644" s="46"/>
      <c r="J644" s="46"/>
    </row>
    <row r="645" spans="1:10" ht="14.25" customHeight="1">
      <c r="A645" s="46"/>
      <c r="B645" s="46"/>
      <c r="C645" s="46"/>
      <c r="D645" s="46"/>
      <c r="E645" s="46"/>
      <c r="F645" s="46"/>
      <c r="G645" s="46"/>
      <c r="H645" s="46"/>
      <c r="I645" s="46"/>
      <c r="J645" s="46"/>
    </row>
    <row r="646" spans="1:10" ht="14.25" customHeight="1">
      <c r="A646" s="46"/>
      <c r="B646" s="46"/>
      <c r="C646" s="46"/>
      <c r="D646" s="46"/>
      <c r="E646" s="46"/>
      <c r="F646" s="46"/>
      <c r="G646" s="46"/>
      <c r="H646" s="46"/>
      <c r="I646" s="46"/>
      <c r="J646" s="46"/>
    </row>
    <row r="647" spans="1:10" ht="14.25" customHeight="1">
      <c r="A647" s="46"/>
      <c r="B647" s="46"/>
      <c r="C647" s="46"/>
      <c r="D647" s="46"/>
      <c r="E647" s="46"/>
      <c r="F647" s="46"/>
      <c r="G647" s="46"/>
      <c r="H647" s="46"/>
      <c r="I647" s="46"/>
      <c r="J647" s="46"/>
    </row>
    <row r="648" spans="1:10" ht="14.25" customHeight="1">
      <c r="A648" s="46"/>
      <c r="B648" s="46"/>
      <c r="C648" s="46"/>
      <c r="D648" s="46"/>
      <c r="E648" s="46"/>
      <c r="F648" s="46"/>
      <c r="G648" s="46"/>
      <c r="H648" s="46"/>
      <c r="I648" s="46"/>
      <c r="J648" s="46"/>
    </row>
    <row r="649" spans="1:10" ht="14.25" customHeight="1">
      <c r="A649" s="46"/>
      <c r="B649" s="46"/>
      <c r="C649" s="46"/>
      <c r="D649" s="46"/>
      <c r="E649" s="46"/>
      <c r="F649" s="46"/>
      <c r="G649" s="46"/>
      <c r="H649" s="46"/>
      <c r="I649" s="46"/>
      <c r="J649" s="46"/>
    </row>
    <row r="650" spans="1:10" ht="14.25" customHeight="1">
      <c r="A650" s="46"/>
      <c r="B650" s="46"/>
      <c r="C650" s="46"/>
      <c r="D650" s="46"/>
      <c r="E650" s="46"/>
      <c r="F650" s="46"/>
      <c r="G650" s="46"/>
      <c r="H650" s="46"/>
      <c r="I650" s="46"/>
      <c r="J650" s="46"/>
    </row>
    <row r="651" spans="1:10" ht="14.25" customHeight="1">
      <c r="A651" s="46"/>
      <c r="B651" s="46"/>
      <c r="C651" s="46"/>
      <c r="D651" s="46"/>
      <c r="E651" s="46"/>
      <c r="F651" s="46"/>
      <c r="G651" s="46"/>
      <c r="H651" s="46"/>
      <c r="I651" s="46"/>
      <c r="J651" s="46"/>
    </row>
    <row r="652" spans="1:10" ht="14.25" customHeight="1">
      <c r="A652" s="46"/>
      <c r="B652" s="46"/>
      <c r="C652" s="46"/>
      <c r="D652" s="46"/>
      <c r="E652" s="46"/>
      <c r="F652" s="46"/>
      <c r="G652" s="46"/>
      <c r="H652" s="46"/>
      <c r="I652" s="46"/>
      <c r="J652" s="46"/>
    </row>
    <row r="653" spans="1:10" ht="14.25" customHeight="1">
      <c r="A653" s="46"/>
      <c r="B653" s="46"/>
      <c r="C653" s="46"/>
      <c r="D653" s="46"/>
      <c r="E653" s="46"/>
      <c r="F653" s="46"/>
      <c r="G653" s="46"/>
      <c r="H653" s="46"/>
      <c r="I653" s="46"/>
      <c r="J653" s="46"/>
    </row>
    <row r="654" spans="1:10" ht="14.25" customHeight="1">
      <c r="A654" s="46"/>
      <c r="B654" s="46"/>
      <c r="C654" s="46"/>
      <c r="D654" s="46"/>
      <c r="E654" s="46"/>
      <c r="F654" s="46"/>
      <c r="G654" s="46"/>
      <c r="H654" s="46"/>
      <c r="I654" s="46"/>
      <c r="J654" s="46"/>
    </row>
    <row r="655" spans="1:10" ht="14.25" customHeight="1">
      <c r="A655" s="46"/>
      <c r="B655" s="46"/>
      <c r="C655" s="46"/>
      <c r="D655" s="46"/>
      <c r="E655" s="46"/>
      <c r="F655" s="46"/>
      <c r="G655" s="46"/>
      <c r="H655" s="46"/>
      <c r="I655" s="46"/>
      <c r="J655" s="46"/>
    </row>
    <row r="656" spans="1:10" ht="14.25" customHeight="1">
      <c r="A656" s="46"/>
      <c r="B656" s="46"/>
      <c r="C656" s="46"/>
      <c r="D656" s="46"/>
      <c r="E656" s="46"/>
      <c r="F656" s="46"/>
      <c r="G656" s="46"/>
      <c r="H656" s="46"/>
      <c r="I656" s="46"/>
      <c r="J656" s="46"/>
    </row>
    <row r="657" spans="1:10" ht="14.25" customHeight="1">
      <c r="A657" s="46"/>
      <c r="B657" s="46"/>
      <c r="C657" s="46"/>
      <c r="D657" s="46"/>
      <c r="E657" s="46"/>
      <c r="F657" s="46"/>
      <c r="G657" s="46"/>
      <c r="H657" s="46"/>
      <c r="I657" s="46"/>
      <c r="J657" s="46"/>
    </row>
    <row r="658" spans="1:10" ht="14.25" customHeight="1">
      <c r="A658" s="46"/>
      <c r="B658" s="46"/>
      <c r="C658" s="46"/>
      <c r="D658" s="46"/>
      <c r="E658" s="46"/>
      <c r="F658" s="46"/>
      <c r="G658" s="46"/>
      <c r="H658" s="46"/>
      <c r="I658" s="46"/>
      <c r="J658" s="46"/>
    </row>
    <row r="659" spans="1:10" ht="14.25" customHeight="1">
      <c r="A659" s="46"/>
      <c r="B659" s="46"/>
      <c r="C659" s="46"/>
      <c r="D659" s="46"/>
      <c r="E659" s="46"/>
      <c r="F659" s="46"/>
      <c r="G659" s="46"/>
      <c r="H659" s="46"/>
      <c r="I659" s="46"/>
      <c r="J659" s="46"/>
    </row>
    <row r="660" spans="1:10" ht="14.25" customHeight="1">
      <c r="A660" s="46"/>
      <c r="B660" s="46"/>
      <c r="C660" s="46"/>
      <c r="D660" s="46"/>
      <c r="E660" s="46"/>
      <c r="F660" s="46"/>
      <c r="G660" s="46"/>
      <c r="H660" s="46"/>
      <c r="I660" s="46"/>
      <c r="J660" s="46"/>
    </row>
    <row r="661" spans="1:10" ht="14.25" customHeight="1">
      <c r="A661" s="46"/>
      <c r="B661" s="46"/>
      <c r="C661" s="46"/>
      <c r="D661" s="46"/>
      <c r="E661" s="46"/>
      <c r="F661" s="46"/>
      <c r="G661" s="46"/>
      <c r="H661" s="46"/>
      <c r="I661" s="46"/>
      <c r="J661" s="46"/>
    </row>
    <row r="662" spans="1:10" ht="14.25" customHeight="1">
      <c r="A662" s="46"/>
      <c r="B662" s="46"/>
      <c r="C662" s="46"/>
      <c r="D662" s="46"/>
      <c r="E662" s="46"/>
      <c r="F662" s="46"/>
      <c r="G662" s="46"/>
      <c r="H662" s="46"/>
      <c r="I662" s="46"/>
      <c r="J662" s="46"/>
    </row>
    <row r="663" spans="1:10" ht="14.25" customHeight="1">
      <c r="A663" s="46"/>
      <c r="B663" s="46"/>
      <c r="C663" s="46"/>
      <c r="D663" s="46"/>
      <c r="E663" s="46"/>
      <c r="F663" s="46"/>
      <c r="G663" s="46"/>
      <c r="H663" s="46"/>
      <c r="I663" s="46"/>
      <c r="J663" s="46"/>
    </row>
    <row r="664" spans="1:10" ht="14.25" customHeight="1">
      <c r="A664" s="46"/>
      <c r="B664" s="46"/>
      <c r="C664" s="46"/>
      <c r="D664" s="46"/>
      <c r="E664" s="46"/>
      <c r="F664" s="46"/>
      <c r="G664" s="46"/>
      <c r="H664" s="46"/>
      <c r="I664" s="46"/>
      <c r="J664" s="46"/>
    </row>
    <row r="665" spans="1:10" ht="14.25" customHeight="1">
      <c r="A665" s="46"/>
      <c r="B665" s="46"/>
      <c r="C665" s="46"/>
      <c r="D665" s="46"/>
      <c r="E665" s="46"/>
      <c r="F665" s="46"/>
      <c r="G665" s="46"/>
      <c r="H665" s="46"/>
      <c r="I665" s="46"/>
      <c r="J665" s="46"/>
    </row>
    <row r="666" spans="1:10" ht="14.25" customHeight="1">
      <c r="A666" s="46"/>
      <c r="B666" s="46"/>
      <c r="C666" s="46"/>
      <c r="D666" s="46"/>
      <c r="E666" s="46"/>
      <c r="F666" s="46"/>
      <c r="G666" s="46"/>
      <c r="H666" s="46"/>
      <c r="I666" s="46"/>
      <c r="J666" s="46"/>
    </row>
    <row r="667" spans="1:10" ht="14.25" customHeight="1">
      <c r="A667" s="46"/>
      <c r="B667" s="46"/>
      <c r="C667" s="46"/>
      <c r="D667" s="46"/>
      <c r="E667" s="46"/>
      <c r="F667" s="46"/>
      <c r="G667" s="46"/>
      <c r="H667" s="46"/>
      <c r="I667" s="46"/>
      <c r="J667" s="46"/>
    </row>
    <row r="668" spans="1:10" ht="14.25" customHeight="1">
      <c r="A668" s="46"/>
      <c r="B668" s="46"/>
      <c r="C668" s="46"/>
      <c r="D668" s="46"/>
      <c r="E668" s="46"/>
      <c r="F668" s="46"/>
      <c r="G668" s="46"/>
      <c r="H668" s="46"/>
      <c r="I668" s="46"/>
      <c r="J668" s="46"/>
    </row>
    <row r="669" spans="1:10" ht="14.25" customHeight="1">
      <c r="A669" s="46"/>
      <c r="B669" s="46"/>
      <c r="C669" s="46"/>
      <c r="D669" s="46"/>
      <c r="E669" s="46"/>
      <c r="F669" s="46"/>
      <c r="G669" s="46"/>
      <c r="H669" s="46"/>
      <c r="I669" s="46"/>
      <c r="J669" s="46"/>
    </row>
    <row r="670" spans="1:10" ht="14.25" customHeight="1">
      <c r="A670" s="46"/>
      <c r="B670" s="46"/>
      <c r="C670" s="46"/>
      <c r="D670" s="46"/>
      <c r="E670" s="46"/>
      <c r="F670" s="46"/>
      <c r="G670" s="46"/>
      <c r="H670" s="46"/>
      <c r="I670" s="46"/>
      <c r="J670" s="46"/>
    </row>
    <row r="671" spans="1:10" ht="14.25" customHeight="1">
      <c r="A671" s="46"/>
      <c r="B671" s="46"/>
      <c r="C671" s="46"/>
      <c r="D671" s="46"/>
      <c r="E671" s="46"/>
      <c r="F671" s="46"/>
      <c r="G671" s="46"/>
      <c r="H671" s="46"/>
      <c r="I671" s="46"/>
      <c r="J671" s="46"/>
    </row>
    <row r="672" spans="1:10" ht="14.25" customHeight="1">
      <c r="A672" s="46"/>
      <c r="B672" s="46"/>
      <c r="C672" s="46"/>
      <c r="D672" s="46"/>
      <c r="E672" s="46"/>
      <c r="F672" s="46"/>
      <c r="G672" s="46"/>
      <c r="H672" s="46"/>
      <c r="I672" s="46"/>
      <c r="J672" s="46"/>
    </row>
    <row r="673" spans="1:10" ht="14.25" customHeight="1">
      <c r="A673" s="46"/>
      <c r="B673" s="46"/>
      <c r="C673" s="46"/>
      <c r="D673" s="46"/>
      <c r="E673" s="46"/>
      <c r="F673" s="46"/>
      <c r="G673" s="46"/>
      <c r="H673" s="46"/>
      <c r="I673" s="46"/>
      <c r="J673" s="46"/>
    </row>
    <row r="674" spans="1:10" ht="14.25" customHeight="1">
      <c r="A674" s="46"/>
      <c r="B674" s="46"/>
      <c r="C674" s="46"/>
      <c r="D674" s="46"/>
      <c r="E674" s="46"/>
      <c r="F674" s="46"/>
      <c r="G674" s="46"/>
      <c r="H674" s="46"/>
      <c r="I674" s="46"/>
      <c r="J674" s="46"/>
    </row>
    <row r="675" spans="1:10" ht="14.25" customHeight="1">
      <c r="A675" s="46"/>
      <c r="B675" s="46"/>
      <c r="C675" s="46"/>
      <c r="D675" s="46"/>
      <c r="E675" s="46"/>
      <c r="F675" s="46"/>
      <c r="G675" s="46"/>
      <c r="H675" s="46"/>
      <c r="I675" s="46"/>
      <c r="J675" s="46"/>
    </row>
    <row r="676" spans="1:10" ht="14.25" customHeight="1">
      <c r="A676" s="46"/>
      <c r="B676" s="46"/>
      <c r="C676" s="46"/>
      <c r="D676" s="46"/>
      <c r="E676" s="46"/>
      <c r="F676" s="46"/>
      <c r="G676" s="46"/>
      <c r="H676" s="46"/>
      <c r="I676" s="46"/>
      <c r="J676" s="46"/>
    </row>
    <row r="677" spans="1:10" ht="14.25" customHeight="1">
      <c r="A677" s="46"/>
      <c r="B677" s="46"/>
      <c r="C677" s="46"/>
      <c r="D677" s="46"/>
      <c r="E677" s="46"/>
      <c r="F677" s="46"/>
      <c r="G677" s="46"/>
      <c r="H677" s="46"/>
      <c r="I677" s="46"/>
      <c r="J677" s="46"/>
    </row>
    <row r="678" spans="1:10" ht="14.25" customHeight="1">
      <c r="A678" s="46"/>
      <c r="B678" s="46"/>
      <c r="C678" s="46"/>
      <c r="D678" s="46"/>
      <c r="E678" s="46"/>
      <c r="F678" s="46"/>
      <c r="G678" s="46"/>
      <c r="H678" s="46"/>
      <c r="I678" s="46"/>
      <c r="J678" s="46"/>
    </row>
    <row r="679" spans="1:10" ht="14.25" customHeight="1">
      <c r="A679" s="46"/>
      <c r="B679" s="46"/>
      <c r="C679" s="46"/>
      <c r="D679" s="46"/>
      <c r="E679" s="46"/>
      <c r="F679" s="46"/>
      <c r="G679" s="46"/>
      <c r="H679" s="46"/>
      <c r="I679" s="46"/>
      <c r="J679" s="46"/>
    </row>
    <row r="680" spans="1:10" ht="14.25" customHeight="1">
      <c r="A680" s="46"/>
      <c r="B680" s="46"/>
      <c r="C680" s="46"/>
      <c r="D680" s="46"/>
      <c r="E680" s="46"/>
      <c r="F680" s="46"/>
      <c r="G680" s="46"/>
      <c r="H680" s="46"/>
      <c r="I680" s="46"/>
      <c r="J680" s="46"/>
    </row>
    <row r="681" spans="1:10" ht="14.25" customHeight="1">
      <c r="A681" s="46"/>
      <c r="B681" s="46"/>
      <c r="C681" s="46"/>
      <c r="D681" s="46"/>
      <c r="E681" s="46"/>
      <c r="F681" s="46"/>
      <c r="G681" s="46"/>
      <c r="H681" s="46"/>
      <c r="I681" s="46"/>
      <c r="J681" s="46"/>
    </row>
    <row r="682" spans="1:10" ht="14.25" customHeight="1">
      <c r="A682" s="46"/>
      <c r="B682" s="46"/>
      <c r="C682" s="46"/>
      <c r="D682" s="46"/>
      <c r="E682" s="46"/>
      <c r="F682" s="46"/>
      <c r="G682" s="46"/>
      <c r="H682" s="46"/>
      <c r="I682" s="46"/>
      <c r="J682" s="46"/>
    </row>
    <row r="683" spans="1:10" ht="14.25" customHeight="1">
      <c r="A683" s="46"/>
      <c r="B683" s="46"/>
      <c r="C683" s="46"/>
      <c r="D683" s="46"/>
      <c r="E683" s="46"/>
      <c r="F683" s="46"/>
      <c r="G683" s="46"/>
      <c r="H683" s="46"/>
      <c r="I683" s="46"/>
      <c r="J683" s="46"/>
    </row>
    <row r="684" spans="1:10" ht="14.25" customHeight="1">
      <c r="A684" s="46"/>
      <c r="B684" s="46"/>
      <c r="C684" s="46"/>
      <c r="D684" s="46"/>
      <c r="E684" s="46"/>
      <c r="F684" s="46"/>
      <c r="G684" s="46"/>
      <c r="H684" s="46"/>
      <c r="I684" s="46"/>
      <c r="J684" s="46"/>
    </row>
    <row r="685" spans="1:10" ht="14.25" customHeight="1">
      <c r="A685" s="46"/>
      <c r="B685" s="46"/>
      <c r="C685" s="46"/>
      <c r="D685" s="46"/>
      <c r="E685" s="46"/>
      <c r="F685" s="46"/>
      <c r="G685" s="46"/>
      <c r="H685" s="46"/>
      <c r="I685" s="46"/>
      <c r="J685" s="46"/>
    </row>
    <row r="686" spans="1:10" ht="14.25" customHeight="1">
      <c r="A686" s="46"/>
      <c r="B686" s="46"/>
      <c r="C686" s="46"/>
      <c r="D686" s="46"/>
      <c r="E686" s="46"/>
      <c r="F686" s="46"/>
      <c r="G686" s="46"/>
      <c r="H686" s="46"/>
      <c r="I686" s="46"/>
      <c r="J686" s="46"/>
    </row>
    <row r="687" spans="1:10" ht="14.25" customHeight="1">
      <c r="A687" s="46"/>
      <c r="B687" s="46"/>
      <c r="C687" s="46"/>
      <c r="D687" s="46"/>
      <c r="E687" s="46"/>
      <c r="F687" s="46"/>
      <c r="G687" s="46"/>
      <c r="H687" s="46"/>
      <c r="I687" s="46"/>
      <c r="J687" s="46"/>
    </row>
    <row r="688" spans="1:10" ht="14.25" customHeight="1">
      <c r="A688" s="46"/>
      <c r="B688" s="46"/>
      <c r="C688" s="46"/>
      <c r="D688" s="46"/>
      <c r="E688" s="46"/>
      <c r="F688" s="46"/>
      <c r="G688" s="46"/>
      <c r="H688" s="46"/>
      <c r="I688" s="46"/>
      <c r="J688" s="46"/>
    </row>
    <row r="689" spans="1:10" ht="14.25" customHeight="1">
      <c r="A689" s="46"/>
      <c r="B689" s="46"/>
      <c r="C689" s="46"/>
      <c r="D689" s="46"/>
      <c r="E689" s="46"/>
      <c r="F689" s="46"/>
      <c r="G689" s="46"/>
      <c r="H689" s="46"/>
      <c r="I689" s="46"/>
      <c r="J689" s="46"/>
    </row>
    <row r="690" spans="1:10" ht="14.25" customHeight="1">
      <c r="A690" s="46"/>
      <c r="B690" s="46"/>
      <c r="C690" s="46"/>
      <c r="D690" s="46"/>
      <c r="E690" s="46"/>
      <c r="F690" s="46"/>
      <c r="G690" s="46"/>
      <c r="H690" s="46"/>
      <c r="I690" s="46"/>
      <c r="J690" s="46"/>
    </row>
    <row r="691" spans="1:10" ht="14.25" customHeight="1">
      <c r="A691" s="46"/>
      <c r="B691" s="46"/>
      <c r="C691" s="46"/>
      <c r="D691" s="46"/>
      <c r="E691" s="46"/>
      <c r="F691" s="46"/>
      <c r="G691" s="46"/>
      <c r="H691" s="46"/>
      <c r="I691" s="46"/>
      <c r="J691" s="46"/>
    </row>
    <row r="692" spans="1:10" ht="14.25" customHeight="1">
      <c r="A692" s="46"/>
      <c r="B692" s="46"/>
      <c r="C692" s="46"/>
      <c r="D692" s="46"/>
      <c r="E692" s="46"/>
      <c r="F692" s="46"/>
      <c r="G692" s="46"/>
      <c r="H692" s="46"/>
      <c r="I692" s="46"/>
      <c r="J692" s="46"/>
    </row>
    <row r="693" spans="1:10" ht="14.25" customHeight="1">
      <c r="A693" s="46"/>
      <c r="B693" s="46"/>
      <c r="C693" s="46"/>
      <c r="D693" s="46"/>
      <c r="E693" s="46"/>
      <c r="F693" s="46"/>
      <c r="G693" s="46"/>
      <c r="H693" s="46"/>
      <c r="I693" s="46"/>
      <c r="J693" s="46"/>
    </row>
    <row r="694" spans="1:10" ht="14.25" customHeight="1">
      <c r="A694" s="46"/>
      <c r="B694" s="46"/>
      <c r="C694" s="46"/>
      <c r="D694" s="46"/>
      <c r="E694" s="46"/>
      <c r="F694" s="46"/>
      <c r="G694" s="46"/>
      <c r="H694" s="46"/>
      <c r="I694" s="46"/>
      <c r="J694" s="46"/>
    </row>
    <row r="695" spans="1:10" ht="14.25" customHeight="1">
      <c r="A695" s="46"/>
      <c r="B695" s="46"/>
      <c r="C695" s="46"/>
      <c r="D695" s="46"/>
      <c r="E695" s="46"/>
      <c r="F695" s="46"/>
      <c r="G695" s="46"/>
      <c r="H695" s="46"/>
      <c r="I695" s="46"/>
      <c r="J695" s="46"/>
    </row>
    <row r="696" spans="1:10" ht="14.25" customHeight="1">
      <c r="A696" s="46"/>
      <c r="B696" s="46"/>
      <c r="C696" s="46"/>
      <c r="D696" s="46"/>
      <c r="E696" s="46"/>
      <c r="F696" s="46"/>
      <c r="G696" s="46"/>
      <c r="H696" s="46"/>
      <c r="I696" s="46"/>
      <c r="J696" s="46"/>
    </row>
    <row r="697" spans="1:10" ht="14.25" customHeight="1">
      <c r="A697" s="46"/>
      <c r="B697" s="46"/>
      <c r="C697" s="46"/>
      <c r="D697" s="46"/>
      <c r="E697" s="46"/>
      <c r="F697" s="46"/>
      <c r="G697" s="46"/>
      <c r="H697" s="46"/>
      <c r="I697" s="46"/>
      <c r="J697" s="46"/>
    </row>
    <row r="698" spans="1:10" ht="14.25" customHeight="1">
      <c r="A698" s="46"/>
      <c r="B698" s="46"/>
      <c r="C698" s="46"/>
      <c r="D698" s="46"/>
      <c r="E698" s="46"/>
      <c r="F698" s="46"/>
      <c r="G698" s="46"/>
      <c r="H698" s="46"/>
      <c r="I698" s="46"/>
      <c r="J698" s="46"/>
    </row>
    <row r="699" spans="1:10" ht="14.25" customHeight="1">
      <c r="A699" s="46"/>
      <c r="B699" s="46"/>
      <c r="C699" s="46"/>
      <c r="D699" s="46"/>
      <c r="E699" s="46"/>
      <c r="F699" s="46"/>
      <c r="G699" s="46"/>
      <c r="H699" s="46"/>
      <c r="I699" s="46"/>
      <c r="J699" s="46"/>
    </row>
    <row r="700" spans="1:10" ht="14.25" customHeight="1">
      <c r="A700" s="46"/>
      <c r="B700" s="46"/>
      <c r="C700" s="46"/>
      <c r="D700" s="46"/>
      <c r="E700" s="46"/>
      <c r="F700" s="46"/>
      <c r="G700" s="46"/>
      <c r="H700" s="46"/>
      <c r="I700" s="46"/>
      <c r="J700" s="46"/>
    </row>
    <row r="701" spans="1:10" ht="14.25" customHeight="1">
      <c r="A701" s="46"/>
      <c r="B701" s="46"/>
      <c r="C701" s="46"/>
      <c r="D701" s="46"/>
      <c r="E701" s="46"/>
      <c r="F701" s="46"/>
      <c r="G701" s="46"/>
      <c r="H701" s="46"/>
      <c r="I701" s="46"/>
      <c r="J701" s="46"/>
    </row>
    <row r="702" spans="1:10" ht="14.25" customHeight="1">
      <c r="A702" s="46"/>
      <c r="B702" s="46"/>
      <c r="C702" s="46"/>
      <c r="D702" s="46"/>
      <c r="E702" s="46"/>
      <c r="F702" s="46"/>
      <c r="G702" s="46"/>
      <c r="H702" s="46"/>
      <c r="I702" s="46"/>
      <c r="J702" s="46"/>
    </row>
    <row r="703" spans="1:10" ht="14.25" customHeight="1">
      <c r="A703" s="46"/>
      <c r="B703" s="46"/>
      <c r="C703" s="46"/>
      <c r="D703" s="46"/>
      <c r="E703" s="46"/>
      <c r="F703" s="46"/>
      <c r="G703" s="46"/>
      <c r="H703" s="46"/>
      <c r="I703" s="46"/>
      <c r="J703" s="46"/>
    </row>
    <row r="704" spans="1:10" ht="14.25" customHeight="1">
      <c r="A704" s="46"/>
      <c r="B704" s="46"/>
      <c r="C704" s="46"/>
      <c r="D704" s="46"/>
      <c r="E704" s="46"/>
      <c r="F704" s="46"/>
      <c r="G704" s="46"/>
      <c r="H704" s="46"/>
      <c r="I704" s="46"/>
      <c r="J704" s="46"/>
    </row>
    <row r="705" spans="1:10" ht="14.25" customHeight="1">
      <c r="A705" s="46"/>
      <c r="B705" s="46"/>
      <c r="C705" s="46"/>
      <c r="D705" s="46"/>
      <c r="E705" s="46"/>
      <c r="F705" s="46"/>
      <c r="G705" s="46"/>
      <c r="H705" s="46"/>
      <c r="I705" s="46"/>
      <c r="J705" s="46"/>
    </row>
    <row r="706" spans="1:10" ht="14.25" customHeight="1">
      <c r="A706" s="46"/>
      <c r="B706" s="46"/>
      <c r="C706" s="46"/>
      <c r="D706" s="46"/>
      <c r="E706" s="46"/>
      <c r="F706" s="46"/>
      <c r="G706" s="46"/>
      <c r="H706" s="46"/>
      <c r="I706" s="46"/>
      <c r="J706" s="46"/>
    </row>
    <row r="707" spans="1:10" ht="14.25" customHeight="1">
      <c r="A707" s="46"/>
      <c r="B707" s="46"/>
      <c r="C707" s="46"/>
      <c r="D707" s="46"/>
      <c r="E707" s="46"/>
      <c r="F707" s="46"/>
      <c r="G707" s="46"/>
      <c r="H707" s="46"/>
      <c r="I707" s="46"/>
      <c r="J707" s="46"/>
    </row>
    <row r="708" spans="1:10" ht="14.25" customHeight="1">
      <c r="A708" s="46"/>
      <c r="B708" s="46"/>
      <c r="C708" s="46"/>
      <c r="D708" s="46"/>
      <c r="E708" s="46"/>
      <c r="F708" s="46"/>
      <c r="G708" s="46"/>
      <c r="H708" s="46"/>
      <c r="I708" s="46"/>
      <c r="J708" s="46"/>
    </row>
    <row r="709" spans="1:10" ht="14.25" customHeight="1">
      <c r="A709" s="46"/>
      <c r="B709" s="46"/>
      <c r="C709" s="46"/>
      <c r="D709" s="46"/>
      <c r="E709" s="46"/>
      <c r="F709" s="46"/>
      <c r="G709" s="46"/>
      <c r="H709" s="46"/>
      <c r="I709" s="46"/>
      <c r="J709" s="46"/>
    </row>
    <row r="710" spans="1:10" ht="14.25" customHeight="1">
      <c r="A710" s="46"/>
      <c r="B710" s="46"/>
      <c r="C710" s="46"/>
      <c r="D710" s="46"/>
      <c r="E710" s="46"/>
      <c r="F710" s="46"/>
      <c r="G710" s="46"/>
      <c r="H710" s="46"/>
      <c r="I710" s="46"/>
      <c r="J710" s="46"/>
    </row>
    <row r="711" spans="1:10" ht="14.25" customHeight="1">
      <c r="A711" s="46"/>
      <c r="B711" s="46"/>
      <c r="C711" s="46"/>
      <c r="D711" s="46"/>
      <c r="E711" s="46"/>
      <c r="F711" s="46"/>
      <c r="G711" s="46"/>
      <c r="H711" s="46"/>
      <c r="I711" s="46"/>
      <c r="J711" s="46"/>
    </row>
    <row r="712" spans="1:10" ht="14.25" customHeight="1">
      <c r="A712" s="46"/>
      <c r="B712" s="46"/>
      <c r="C712" s="46"/>
      <c r="D712" s="46"/>
      <c r="E712" s="46"/>
      <c r="F712" s="46"/>
      <c r="G712" s="46"/>
      <c r="H712" s="46"/>
      <c r="I712" s="46"/>
      <c r="J712" s="46"/>
    </row>
    <row r="713" spans="1:10" ht="14.25" customHeight="1">
      <c r="A713" s="46"/>
      <c r="B713" s="46"/>
      <c r="C713" s="46"/>
      <c r="D713" s="46"/>
      <c r="E713" s="46"/>
      <c r="F713" s="46"/>
      <c r="G713" s="46"/>
      <c r="H713" s="46"/>
      <c r="I713" s="46"/>
      <c r="J713" s="46"/>
    </row>
    <row r="714" spans="1:10" ht="14.25" customHeight="1">
      <c r="A714" s="46"/>
      <c r="B714" s="46"/>
      <c r="C714" s="46"/>
      <c r="D714" s="46"/>
      <c r="E714" s="46"/>
      <c r="F714" s="46"/>
      <c r="G714" s="46"/>
      <c r="H714" s="46"/>
      <c r="I714" s="46"/>
      <c r="J714" s="46"/>
    </row>
    <row r="715" spans="1:10" ht="14.25" customHeight="1">
      <c r="A715" s="46"/>
      <c r="B715" s="46"/>
      <c r="C715" s="46"/>
      <c r="D715" s="46"/>
      <c r="E715" s="46"/>
      <c r="F715" s="46"/>
      <c r="G715" s="46"/>
      <c r="H715" s="46"/>
      <c r="I715" s="46"/>
      <c r="J715" s="46"/>
    </row>
    <row r="716" spans="1:10" ht="14.25" customHeight="1">
      <c r="A716" s="46"/>
      <c r="B716" s="46"/>
      <c r="C716" s="46"/>
      <c r="D716" s="46"/>
      <c r="E716" s="46"/>
      <c r="F716" s="46"/>
      <c r="G716" s="46"/>
      <c r="H716" s="46"/>
      <c r="I716" s="46"/>
      <c r="J716" s="46"/>
    </row>
    <row r="717" spans="1:10" ht="14.25" customHeight="1">
      <c r="A717" s="46"/>
      <c r="B717" s="46"/>
      <c r="C717" s="46"/>
      <c r="D717" s="46"/>
      <c r="E717" s="46"/>
      <c r="F717" s="46"/>
      <c r="G717" s="46"/>
      <c r="H717" s="46"/>
      <c r="I717" s="46"/>
      <c r="J717" s="46"/>
    </row>
    <row r="718" spans="1:10" ht="14.25" customHeight="1">
      <c r="A718" s="46"/>
      <c r="B718" s="46"/>
      <c r="C718" s="46"/>
      <c r="D718" s="46"/>
      <c r="E718" s="46"/>
      <c r="F718" s="46"/>
      <c r="G718" s="46"/>
      <c r="H718" s="46"/>
      <c r="I718" s="46"/>
      <c r="J718" s="46"/>
    </row>
    <row r="719" spans="1:10" ht="14.25" customHeight="1">
      <c r="A719" s="46"/>
      <c r="B719" s="46"/>
      <c r="C719" s="46"/>
      <c r="D719" s="46"/>
      <c r="E719" s="46"/>
      <c r="F719" s="46"/>
      <c r="G719" s="46"/>
      <c r="H719" s="46"/>
      <c r="I719" s="46"/>
      <c r="J719" s="46"/>
    </row>
    <row r="720" spans="1:10" ht="14.25" customHeight="1">
      <c r="A720" s="46"/>
      <c r="B720" s="46"/>
      <c r="C720" s="46"/>
      <c r="D720" s="46"/>
      <c r="E720" s="46"/>
      <c r="F720" s="46"/>
      <c r="G720" s="46"/>
      <c r="H720" s="46"/>
      <c r="I720" s="46"/>
      <c r="J720" s="46"/>
    </row>
    <row r="721" spans="1:10" ht="14.25" customHeight="1">
      <c r="A721" s="46"/>
      <c r="B721" s="46"/>
      <c r="C721" s="46"/>
      <c r="D721" s="46"/>
      <c r="E721" s="46"/>
      <c r="F721" s="46"/>
      <c r="G721" s="46"/>
      <c r="H721" s="46"/>
      <c r="I721" s="46"/>
      <c r="J721" s="46"/>
    </row>
    <row r="722" spans="1:10" ht="14.25" customHeight="1">
      <c r="A722" s="46"/>
      <c r="B722" s="46"/>
      <c r="C722" s="46"/>
      <c r="D722" s="46"/>
      <c r="E722" s="46"/>
      <c r="F722" s="46"/>
      <c r="G722" s="46"/>
      <c r="H722" s="46"/>
      <c r="I722" s="46"/>
      <c r="J722" s="46"/>
    </row>
    <row r="723" spans="1:10" ht="14.25" customHeight="1">
      <c r="A723" s="46"/>
      <c r="B723" s="46"/>
      <c r="C723" s="46"/>
      <c r="D723" s="46"/>
      <c r="E723" s="46"/>
      <c r="F723" s="46"/>
      <c r="G723" s="46"/>
      <c r="H723" s="46"/>
      <c r="I723" s="46"/>
      <c r="J723" s="46"/>
    </row>
    <row r="724" spans="1:10" ht="14.25" customHeight="1">
      <c r="A724" s="46"/>
      <c r="B724" s="46"/>
      <c r="C724" s="46"/>
      <c r="D724" s="46"/>
      <c r="E724" s="46"/>
      <c r="F724" s="46"/>
      <c r="G724" s="46"/>
      <c r="H724" s="46"/>
      <c r="I724" s="46"/>
      <c r="J724" s="46"/>
    </row>
    <row r="725" spans="1:10" ht="14.25" customHeight="1">
      <c r="A725" s="46"/>
      <c r="B725" s="46"/>
      <c r="C725" s="46"/>
      <c r="D725" s="46"/>
      <c r="E725" s="46"/>
      <c r="F725" s="46"/>
      <c r="G725" s="46"/>
      <c r="H725" s="46"/>
      <c r="I725" s="46"/>
      <c r="J725" s="46"/>
    </row>
    <row r="726" spans="1:10" ht="14.25" customHeight="1">
      <c r="A726" s="46"/>
      <c r="B726" s="46"/>
      <c r="C726" s="46"/>
      <c r="D726" s="46"/>
      <c r="E726" s="46"/>
      <c r="F726" s="46"/>
      <c r="G726" s="46"/>
      <c r="H726" s="46"/>
      <c r="I726" s="46"/>
      <c r="J726" s="46"/>
    </row>
    <row r="727" spans="1:10" ht="14.25" customHeight="1">
      <c r="A727" s="46"/>
      <c r="B727" s="46"/>
      <c r="C727" s="46"/>
      <c r="D727" s="46"/>
      <c r="E727" s="46"/>
      <c r="F727" s="46"/>
      <c r="G727" s="46"/>
      <c r="H727" s="46"/>
      <c r="I727" s="46"/>
      <c r="J727" s="46"/>
    </row>
    <row r="728" spans="1:10" ht="14.25" customHeight="1">
      <c r="A728" s="46"/>
      <c r="B728" s="46"/>
      <c r="C728" s="46"/>
      <c r="D728" s="46"/>
      <c r="E728" s="46"/>
      <c r="F728" s="46"/>
      <c r="G728" s="46"/>
      <c r="H728" s="46"/>
      <c r="I728" s="46"/>
      <c r="J728" s="46"/>
    </row>
    <row r="729" spans="1:10" ht="14.25" customHeight="1">
      <c r="A729" s="46"/>
      <c r="B729" s="46"/>
      <c r="C729" s="46"/>
      <c r="D729" s="46"/>
      <c r="E729" s="46"/>
      <c r="F729" s="46"/>
      <c r="G729" s="46"/>
      <c r="H729" s="46"/>
      <c r="I729" s="46"/>
      <c r="J729" s="46"/>
    </row>
    <row r="730" spans="1:10" ht="14.25" customHeight="1">
      <c r="A730" s="46"/>
      <c r="B730" s="46"/>
      <c r="C730" s="46"/>
      <c r="D730" s="46"/>
      <c r="E730" s="46"/>
      <c r="F730" s="46"/>
      <c r="G730" s="46"/>
      <c r="H730" s="46"/>
      <c r="I730" s="46"/>
      <c r="J730" s="46"/>
    </row>
    <row r="731" spans="1:10" ht="14.25" customHeight="1">
      <c r="A731" s="46"/>
      <c r="B731" s="46"/>
      <c r="C731" s="46"/>
      <c r="D731" s="46"/>
      <c r="E731" s="46"/>
      <c r="F731" s="46"/>
      <c r="G731" s="46"/>
      <c r="H731" s="46"/>
      <c r="I731" s="46"/>
      <c r="J731" s="46"/>
    </row>
    <row r="732" spans="1:10" ht="14.25" customHeight="1">
      <c r="A732" s="46"/>
      <c r="B732" s="46"/>
      <c r="C732" s="46"/>
      <c r="D732" s="46"/>
      <c r="E732" s="46"/>
      <c r="F732" s="46"/>
      <c r="G732" s="46"/>
      <c r="H732" s="46"/>
      <c r="I732" s="46"/>
      <c r="J732" s="46"/>
    </row>
    <row r="733" spans="1:10" ht="14.25" customHeight="1">
      <c r="A733" s="46"/>
      <c r="B733" s="46"/>
      <c r="C733" s="46"/>
      <c r="D733" s="46"/>
      <c r="E733" s="46"/>
      <c r="F733" s="46"/>
      <c r="G733" s="46"/>
      <c r="H733" s="46"/>
      <c r="I733" s="46"/>
      <c r="J733" s="46"/>
    </row>
    <row r="734" spans="1:10" ht="14.25" customHeight="1">
      <c r="A734" s="46"/>
      <c r="B734" s="46"/>
      <c r="C734" s="46"/>
      <c r="D734" s="46"/>
      <c r="E734" s="46"/>
      <c r="F734" s="46"/>
      <c r="G734" s="46"/>
      <c r="H734" s="46"/>
      <c r="I734" s="46"/>
      <c r="J734" s="46"/>
    </row>
    <row r="735" spans="1:10" ht="14.25" customHeight="1">
      <c r="A735" s="46"/>
      <c r="B735" s="46"/>
      <c r="C735" s="46"/>
      <c r="D735" s="46"/>
      <c r="E735" s="46"/>
      <c r="F735" s="46"/>
      <c r="G735" s="46"/>
      <c r="H735" s="46"/>
      <c r="I735" s="46"/>
      <c r="J735" s="46"/>
    </row>
    <row r="736" spans="1:10" ht="14.25" customHeight="1">
      <c r="A736" s="46"/>
      <c r="B736" s="46"/>
      <c r="C736" s="46"/>
      <c r="D736" s="46"/>
      <c r="E736" s="46"/>
      <c r="F736" s="46"/>
      <c r="G736" s="46"/>
      <c r="H736" s="46"/>
      <c r="I736" s="46"/>
      <c r="J736" s="46"/>
    </row>
    <row r="737" spans="1:10" ht="14.25" customHeight="1">
      <c r="A737" s="46"/>
      <c r="B737" s="46"/>
      <c r="C737" s="46"/>
      <c r="D737" s="46"/>
      <c r="E737" s="46"/>
      <c r="F737" s="46"/>
      <c r="G737" s="46"/>
      <c r="H737" s="46"/>
      <c r="I737" s="46"/>
      <c r="J737" s="46"/>
    </row>
    <row r="738" spans="1:10" ht="14.25" customHeight="1">
      <c r="A738" s="46"/>
      <c r="B738" s="46"/>
      <c r="C738" s="46"/>
      <c r="D738" s="46"/>
      <c r="E738" s="46"/>
      <c r="F738" s="46"/>
      <c r="G738" s="46"/>
      <c r="H738" s="46"/>
      <c r="I738" s="46"/>
      <c r="J738" s="46"/>
    </row>
    <row r="739" spans="1:10" ht="14.25" customHeight="1">
      <c r="A739" s="46"/>
      <c r="B739" s="46"/>
      <c r="C739" s="46"/>
      <c r="D739" s="46"/>
      <c r="E739" s="46"/>
      <c r="F739" s="46"/>
      <c r="G739" s="46"/>
      <c r="H739" s="46"/>
      <c r="I739" s="46"/>
      <c r="J739" s="46"/>
    </row>
    <row r="740" spans="1:10" ht="14.25" customHeight="1">
      <c r="A740" s="46"/>
      <c r="B740" s="46"/>
      <c r="C740" s="46"/>
      <c r="D740" s="46"/>
      <c r="E740" s="46"/>
      <c r="F740" s="46"/>
      <c r="G740" s="46"/>
      <c r="H740" s="46"/>
      <c r="I740" s="46"/>
      <c r="J740" s="46"/>
    </row>
    <row r="741" spans="1:10" ht="14.25" customHeight="1">
      <c r="A741" s="46"/>
      <c r="B741" s="46"/>
      <c r="C741" s="46"/>
      <c r="D741" s="46"/>
      <c r="E741" s="46"/>
      <c r="F741" s="46"/>
      <c r="G741" s="46"/>
      <c r="H741" s="46"/>
      <c r="I741" s="46"/>
      <c r="J741" s="46"/>
    </row>
    <row r="742" spans="1:10" ht="14.25" customHeight="1">
      <c r="A742" s="46"/>
      <c r="B742" s="46"/>
      <c r="C742" s="46"/>
      <c r="D742" s="46"/>
      <c r="E742" s="46"/>
      <c r="F742" s="46"/>
      <c r="G742" s="46"/>
      <c r="H742" s="46"/>
      <c r="I742" s="46"/>
      <c r="J742" s="46"/>
    </row>
    <row r="743" spans="1:10" ht="14.25" customHeight="1">
      <c r="A743" s="46"/>
      <c r="B743" s="46"/>
      <c r="C743" s="46"/>
      <c r="D743" s="46"/>
      <c r="E743" s="46"/>
      <c r="F743" s="46"/>
      <c r="G743" s="46"/>
      <c r="H743" s="46"/>
      <c r="I743" s="46"/>
      <c r="J743" s="46"/>
    </row>
    <row r="744" spans="1:10" ht="14.25" customHeight="1">
      <c r="A744" s="46"/>
      <c r="B744" s="46"/>
      <c r="C744" s="46"/>
      <c r="D744" s="46"/>
      <c r="E744" s="46"/>
      <c r="F744" s="46"/>
      <c r="G744" s="46"/>
      <c r="H744" s="46"/>
      <c r="I744" s="46"/>
      <c r="J744" s="46"/>
    </row>
    <row r="745" spans="1:10" ht="14.25" customHeight="1">
      <c r="A745" s="46"/>
      <c r="B745" s="46"/>
      <c r="C745" s="46"/>
      <c r="D745" s="46"/>
      <c r="E745" s="46"/>
      <c r="F745" s="46"/>
      <c r="G745" s="46"/>
      <c r="H745" s="46"/>
      <c r="I745" s="46"/>
      <c r="J745" s="46"/>
    </row>
    <row r="746" spans="1:10" ht="14.25" customHeight="1">
      <c r="A746" s="46"/>
      <c r="B746" s="46"/>
      <c r="C746" s="46"/>
      <c r="D746" s="46"/>
      <c r="E746" s="46"/>
      <c r="F746" s="46"/>
      <c r="G746" s="46"/>
      <c r="H746" s="46"/>
      <c r="I746" s="46"/>
      <c r="J746" s="46"/>
    </row>
    <row r="747" spans="1:10" ht="14.25" customHeight="1">
      <c r="A747" s="46"/>
      <c r="B747" s="46"/>
      <c r="C747" s="46"/>
      <c r="D747" s="46"/>
      <c r="E747" s="46"/>
      <c r="F747" s="46"/>
      <c r="G747" s="46"/>
      <c r="H747" s="46"/>
      <c r="I747" s="46"/>
      <c r="J747" s="46"/>
    </row>
    <row r="748" spans="1:10" ht="14.25" customHeight="1">
      <c r="A748" s="46"/>
      <c r="B748" s="46"/>
      <c r="C748" s="46"/>
      <c r="D748" s="46"/>
      <c r="E748" s="46"/>
      <c r="F748" s="46"/>
      <c r="G748" s="46"/>
      <c r="H748" s="46"/>
      <c r="I748" s="46"/>
      <c r="J748" s="46"/>
    </row>
    <row r="749" spans="1:10" ht="14.25" customHeight="1">
      <c r="A749" s="46"/>
      <c r="B749" s="46"/>
      <c r="C749" s="46"/>
      <c r="D749" s="46"/>
      <c r="E749" s="46"/>
      <c r="F749" s="46"/>
      <c r="G749" s="46"/>
      <c r="H749" s="46"/>
      <c r="I749" s="46"/>
      <c r="J749" s="46"/>
    </row>
    <row r="750" spans="1:10" ht="14.25" customHeight="1">
      <c r="A750" s="46"/>
      <c r="B750" s="46"/>
      <c r="C750" s="46"/>
      <c r="D750" s="46"/>
      <c r="E750" s="46"/>
      <c r="F750" s="46"/>
      <c r="G750" s="46"/>
      <c r="H750" s="46"/>
      <c r="I750" s="46"/>
      <c r="J750" s="46"/>
    </row>
    <row r="751" spans="1:10" ht="14.25" customHeight="1">
      <c r="A751" s="46"/>
      <c r="B751" s="46"/>
      <c r="C751" s="46"/>
      <c r="D751" s="46"/>
      <c r="E751" s="46"/>
      <c r="F751" s="46"/>
      <c r="G751" s="46"/>
      <c r="H751" s="46"/>
      <c r="I751" s="46"/>
      <c r="J751" s="46"/>
    </row>
    <row r="752" spans="1:10" ht="14.25" customHeight="1">
      <c r="A752" s="46"/>
      <c r="B752" s="46"/>
      <c r="C752" s="46"/>
      <c r="D752" s="46"/>
      <c r="E752" s="46"/>
      <c r="F752" s="46"/>
      <c r="G752" s="46"/>
      <c r="H752" s="46"/>
      <c r="I752" s="46"/>
      <c r="J752" s="46"/>
    </row>
    <row r="753" spans="1:10" ht="14.25" customHeight="1">
      <c r="A753" s="46"/>
      <c r="B753" s="46"/>
      <c r="C753" s="46"/>
      <c r="D753" s="46"/>
      <c r="E753" s="46"/>
      <c r="F753" s="46"/>
      <c r="G753" s="46"/>
      <c r="H753" s="46"/>
      <c r="I753" s="46"/>
      <c r="J753" s="46"/>
    </row>
    <row r="754" spans="1:10" ht="14.25" customHeight="1">
      <c r="A754" s="46"/>
      <c r="B754" s="46"/>
      <c r="C754" s="46"/>
      <c r="D754" s="46"/>
      <c r="E754" s="46"/>
      <c r="F754" s="46"/>
      <c r="G754" s="46"/>
      <c r="H754" s="46"/>
      <c r="I754" s="46"/>
      <c r="J754" s="46"/>
    </row>
    <row r="755" spans="1:10" ht="14.25" customHeight="1">
      <c r="A755" s="46"/>
      <c r="B755" s="46"/>
      <c r="C755" s="46"/>
      <c r="D755" s="46"/>
      <c r="E755" s="46"/>
      <c r="F755" s="46"/>
      <c r="G755" s="46"/>
      <c r="H755" s="46"/>
      <c r="I755" s="46"/>
      <c r="J755" s="46"/>
    </row>
    <row r="756" spans="1:10" ht="14.25" customHeight="1">
      <c r="A756" s="46"/>
      <c r="B756" s="46"/>
      <c r="C756" s="46"/>
      <c r="D756" s="46"/>
      <c r="E756" s="46"/>
      <c r="F756" s="46"/>
      <c r="G756" s="46"/>
      <c r="H756" s="46"/>
      <c r="I756" s="46"/>
      <c r="J756" s="46"/>
    </row>
    <row r="757" spans="1:10" ht="14.25" customHeight="1">
      <c r="A757" s="46"/>
      <c r="B757" s="46"/>
      <c r="C757" s="46"/>
      <c r="D757" s="46"/>
      <c r="E757" s="46"/>
      <c r="F757" s="46"/>
      <c r="G757" s="46"/>
      <c r="H757" s="46"/>
      <c r="I757" s="46"/>
      <c r="J757" s="46"/>
    </row>
    <row r="758" spans="1:10" ht="14.25" customHeight="1">
      <c r="A758" s="46"/>
      <c r="B758" s="46"/>
      <c r="C758" s="46"/>
      <c r="D758" s="46"/>
      <c r="E758" s="46"/>
      <c r="F758" s="46"/>
      <c r="G758" s="46"/>
      <c r="H758" s="46"/>
      <c r="I758" s="46"/>
      <c r="J758" s="46"/>
    </row>
    <row r="759" spans="1:10" ht="14.25" customHeight="1">
      <c r="A759" s="46"/>
      <c r="B759" s="46"/>
      <c r="C759" s="46"/>
      <c r="D759" s="46"/>
      <c r="E759" s="46"/>
      <c r="F759" s="46"/>
      <c r="G759" s="46"/>
      <c r="H759" s="46"/>
      <c r="I759" s="46"/>
      <c r="J759" s="46"/>
    </row>
    <row r="760" spans="1:10" ht="14.25" customHeight="1">
      <c r="A760" s="46"/>
      <c r="B760" s="46"/>
      <c r="C760" s="46"/>
      <c r="D760" s="46"/>
      <c r="E760" s="46"/>
      <c r="F760" s="46"/>
      <c r="G760" s="46"/>
      <c r="H760" s="46"/>
      <c r="I760" s="46"/>
      <c r="J760" s="46"/>
    </row>
    <row r="761" spans="1:10" ht="14.25" customHeight="1">
      <c r="A761" s="46"/>
      <c r="B761" s="46"/>
      <c r="C761" s="46"/>
      <c r="D761" s="46"/>
      <c r="E761" s="46"/>
      <c r="F761" s="46"/>
      <c r="G761" s="46"/>
      <c r="H761" s="46"/>
      <c r="I761" s="46"/>
      <c r="J761" s="46"/>
    </row>
    <row r="762" spans="1:10" ht="14.25" customHeight="1">
      <c r="A762" s="46"/>
      <c r="B762" s="46"/>
      <c r="C762" s="46"/>
      <c r="D762" s="46"/>
      <c r="E762" s="46"/>
      <c r="F762" s="46"/>
      <c r="G762" s="46"/>
      <c r="H762" s="46"/>
      <c r="I762" s="46"/>
      <c r="J762" s="46"/>
    </row>
    <row r="763" spans="1:10" ht="14.25" customHeight="1">
      <c r="A763" s="46"/>
      <c r="B763" s="46"/>
      <c r="C763" s="46"/>
      <c r="D763" s="46"/>
      <c r="E763" s="46"/>
      <c r="F763" s="46"/>
      <c r="G763" s="46"/>
      <c r="H763" s="46"/>
      <c r="I763" s="46"/>
      <c r="J763" s="46"/>
    </row>
    <row r="764" spans="1:10" ht="14.25" customHeight="1">
      <c r="A764" s="46"/>
      <c r="B764" s="46"/>
      <c r="C764" s="46"/>
      <c r="D764" s="46"/>
      <c r="E764" s="46"/>
      <c r="F764" s="46"/>
      <c r="G764" s="46"/>
      <c r="H764" s="46"/>
      <c r="I764" s="46"/>
      <c r="J764" s="46"/>
    </row>
    <row r="765" spans="1:10" ht="14.25" customHeight="1">
      <c r="A765" s="46"/>
      <c r="B765" s="46"/>
      <c r="C765" s="46"/>
      <c r="D765" s="46"/>
      <c r="E765" s="46"/>
      <c r="F765" s="46"/>
      <c r="G765" s="46"/>
      <c r="H765" s="46"/>
      <c r="I765" s="46"/>
      <c r="J765" s="46"/>
    </row>
    <row r="766" spans="1:10" ht="14.25" customHeight="1">
      <c r="A766" s="46"/>
      <c r="B766" s="46"/>
      <c r="C766" s="46"/>
      <c r="D766" s="46"/>
      <c r="E766" s="46"/>
      <c r="F766" s="46"/>
      <c r="G766" s="46"/>
      <c r="H766" s="46"/>
      <c r="I766" s="46"/>
      <c r="J766" s="46"/>
    </row>
    <row r="767" spans="1:10" ht="14.25" customHeight="1">
      <c r="A767" s="46"/>
      <c r="B767" s="46"/>
      <c r="C767" s="46"/>
      <c r="D767" s="46"/>
      <c r="E767" s="46"/>
      <c r="F767" s="46"/>
      <c r="G767" s="46"/>
      <c r="H767" s="46"/>
      <c r="I767" s="46"/>
      <c r="J767" s="46"/>
    </row>
    <row r="768" spans="1:10" ht="14.25" customHeight="1">
      <c r="A768" s="46"/>
      <c r="B768" s="46"/>
      <c r="C768" s="46"/>
      <c r="D768" s="46"/>
      <c r="E768" s="46"/>
      <c r="F768" s="46"/>
      <c r="G768" s="46"/>
      <c r="H768" s="46"/>
      <c r="I768" s="46"/>
      <c r="J768" s="46"/>
    </row>
    <row r="769" spans="1:10" ht="14.25" customHeight="1">
      <c r="A769" s="46"/>
      <c r="B769" s="46"/>
      <c r="C769" s="46"/>
      <c r="D769" s="46"/>
      <c r="E769" s="46"/>
      <c r="F769" s="46"/>
      <c r="G769" s="46"/>
      <c r="H769" s="46"/>
      <c r="I769" s="46"/>
      <c r="J769" s="46"/>
    </row>
    <row r="770" spans="1:10" ht="14.25" customHeight="1">
      <c r="A770" s="46"/>
      <c r="B770" s="46"/>
      <c r="C770" s="46"/>
      <c r="D770" s="46"/>
      <c r="E770" s="46"/>
      <c r="F770" s="46"/>
      <c r="G770" s="46"/>
      <c r="H770" s="46"/>
      <c r="I770" s="46"/>
      <c r="J770" s="46"/>
    </row>
    <row r="771" spans="1:10" ht="14.25" customHeight="1">
      <c r="A771" s="46"/>
      <c r="B771" s="46"/>
      <c r="C771" s="46"/>
      <c r="D771" s="46"/>
      <c r="E771" s="46"/>
      <c r="F771" s="46"/>
      <c r="G771" s="46"/>
      <c r="H771" s="46"/>
      <c r="I771" s="46"/>
      <c r="J771" s="46"/>
    </row>
    <row r="772" spans="1:10" ht="14.25" customHeight="1">
      <c r="A772" s="46"/>
      <c r="B772" s="46"/>
      <c r="C772" s="46"/>
      <c r="D772" s="46"/>
      <c r="E772" s="46"/>
      <c r="F772" s="46"/>
      <c r="G772" s="46"/>
      <c r="H772" s="46"/>
      <c r="I772" s="46"/>
      <c r="J772" s="46"/>
    </row>
    <row r="773" spans="1:10" ht="14.25" customHeight="1">
      <c r="A773" s="46"/>
      <c r="B773" s="46"/>
      <c r="C773" s="46"/>
      <c r="D773" s="46"/>
      <c r="E773" s="46"/>
      <c r="F773" s="46"/>
      <c r="G773" s="46"/>
      <c r="H773" s="46"/>
      <c r="I773" s="46"/>
      <c r="J773" s="46"/>
    </row>
    <row r="774" spans="1:10" ht="14.25" customHeight="1">
      <c r="A774" s="46"/>
      <c r="B774" s="46"/>
      <c r="C774" s="46"/>
      <c r="D774" s="46"/>
      <c r="E774" s="46"/>
      <c r="F774" s="46"/>
      <c r="G774" s="46"/>
      <c r="H774" s="46"/>
      <c r="I774" s="46"/>
      <c r="J774" s="46"/>
    </row>
    <row r="775" spans="1:10" ht="14.25" customHeight="1">
      <c r="A775" s="46"/>
      <c r="B775" s="46"/>
      <c r="C775" s="46"/>
      <c r="D775" s="46"/>
      <c r="E775" s="46"/>
      <c r="F775" s="46"/>
      <c r="G775" s="46"/>
      <c r="H775" s="46"/>
      <c r="I775" s="46"/>
      <c r="J775" s="46"/>
    </row>
    <row r="776" spans="1:10" ht="14.25" customHeight="1">
      <c r="A776" s="46"/>
      <c r="B776" s="46"/>
      <c r="C776" s="46"/>
      <c r="D776" s="46"/>
      <c r="E776" s="46"/>
      <c r="F776" s="46"/>
      <c r="G776" s="46"/>
      <c r="H776" s="46"/>
      <c r="I776" s="46"/>
      <c r="J776" s="46"/>
    </row>
    <row r="777" spans="1:10" ht="14.25" customHeight="1">
      <c r="A777" s="46"/>
      <c r="B777" s="46"/>
      <c r="C777" s="46"/>
      <c r="D777" s="46"/>
      <c r="E777" s="46"/>
      <c r="F777" s="46"/>
      <c r="G777" s="46"/>
      <c r="H777" s="46"/>
      <c r="I777" s="46"/>
      <c r="J777" s="46"/>
    </row>
    <row r="778" spans="1:10" ht="14.25" customHeight="1">
      <c r="A778" s="46"/>
      <c r="B778" s="46"/>
      <c r="C778" s="46"/>
      <c r="D778" s="46"/>
      <c r="E778" s="46"/>
      <c r="F778" s="46"/>
      <c r="G778" s="46"/>
      <c r="H778" s="46"/>
      <c r="I778" s="46"/>
      <c r="J778" s="46"/>
    </row>
    <row r="779" spans="1:10" ht="14.25" customHeight="1">
      <c r="A779" s="46"/>
      <c r="B779" s="46"/>
      <c r="C779" s="46"/>
      <c r="D779" s="46"/>
      <c r="E779" s="46"/>
      <c r="F779" s="46"/>
      <c r="G779" s="46"/>
      <c r="H779" s="46"/>
      <c r="I779" s="46"/>
      <c r="J779" s="46"/>
    </row>
    <row r="780" spans="1:10" ht="14.25" customHeight="1">
      <c r="A780" s="46"/>
      <c r="B780" s="46"/>
      <c r="C780" s="46"/>
      <c r="D780" s="46"/>
      <c r="E780" s="46"/>
      <c r="F780" s="46"/>
      <c r="G780" s="46"/>
      <c r="H780" s="46"/>
      <c r="I780" s="46"/>
      <c r="J780" s="46"/>
    </row>
    <row r="781" spans="1:10" ht="14.25" customHeight="1">
      <c r="A781" s="46"/>
      <c r="B781" s="46"/>
      <c r="C781" s="46"/>
      <c r="D781" s="46"/>
      <c r="E781" s="46"/>
      <c r="F781" s="46"/>
      <c r="G781" s="46"/>
      <c r="H781" s="46"/>
      <c r="I781" s="46"/>
      <c r="J781" s="46"/>
    </row>
    <row r="782" spans="1:10" ht="14.25" customHeight="1">
      <c r="A782" s="46"/>
      <c r="B782" s="46"/>
      <c r="C782" s="46"/>
      <c r="D782" s="46"/>
      <c r="E782" s="46"/>
      <c r="F782" s="46"/>
      <c r="G782" s="46"/>
      <c r="H782" s="46"/>
      <c r="I782" s="46"/>
      <c r="J782" s="46"/>
    </row>
    <row r="783" spans="1:10" ht="14.25" customHeight="1">
      <c r="A783" s="46"/>
      <c r="B783" s="46"/>
      <c r="C783" s="46"/>
      <c r="D783" s="46"/>
      <c r="E783" s="46"/>
      <c r="F783" s="46"/>
      <c r="G783" s="46"/>
      <c r="H783" s="46"/>
      <c r="I783" s="46"/>
      <c r="J783" s="46"/>
    </row>
    <row r="784" spans="1:10" ht="14.25" customHeight="1">
      <c r="A784" s="46"/>
      <c r="B784" s="46"/>
      <c r="C784" s="46"/>
      <c r="D784" s="46"/>
      <c r="E784" s="46"/>
      <c r="F784" s="46"/>
      <c r="G784" s="46"/>
      <c r="H784" s="46"/>
      <c r="I784" s="46"/>
      <c r="J784" s="46"/>
    </row>
    <row r="785" spans="1:10" ht="14.25" customHeight="1">
      <c r="A785" s="46"/>
      <c r="B785" s="46"/>
      <c r="C785" s="46"/>
      <c r="D785" s="46"/>
      <c r="E785" s="46"/>
      <c r="F785" s="46"/>
      <c r="G785" s="46"/>
      <c r="H785" s="46"/>
      <c r="I785" s="46"/>
      <c r="J785" s="46"/>
    </row>
    <row r="786" spans="1:10" ht="14.25" customHeight="1">
      <c r="A786" s="46"/>
      <c r="B786" s="46"/>
      <c r="C786" s="46"/>
      <c r="D786" s="46"/>
      <c r="E786" s="46"/>
      <c r="F786" s="46"/>
      <c r="G786" s="46"/>
      <c r="H786" s="46"/>
      <c r="I786" s="46"/>
      <c r="J786" s="46"/>
    </row>
    <row r="787" spans="1:10" ht="14.25" customHeight="1">
      <c r="A787" s="46"/>
      <c r="B787" s="46"/>
      <c r="C787" s="46"/>
      <c r="D787" s="46"/>
      <c r="E787" s="46"/>
      <c r="F787" s="46"/>
      <c r="G787" s="46"/>
      <c r="H787" s="46"/>
      <c r="I787" s="46"/>
      <c r="J787" s="46"/>
    </row>
    <row r="788" spans="1:10" ht="14.25" customHeight="1">
      <c r="A788" s="46"/>
      <c r="B788" s="46"/>
      <c r="C788" s="46"/>
      <c r="D788" s="46"/>
      <c r="E788" s="46"/>
      <c r="F788" s="46"/>
      <c r="G788" s="46"/>
      <c r="H788" s="46"/>
      <c r="I788" s="46"/>
      <c r="J788" s="46"/>
    </row>
    <row r="789" spans="1:10" ht="14.25" customHeight="1">
      <c r="A789" s="46"/>
      <c r="B789" s="46"/>
      <c r="C789" s="46"/>
      <c r="D789" s="46"/>
      <c r="E789" s="46"/>
      <c r="F789" s="46"/>
      <c r="G789" s="46"/>
      <c r="H789" s="46"/>
      <c r="I789" s="46"/>
      <c r="J789" s="46"/>
    </row>
    <row r="790" spans="1:10" ht="14.25" customHeight="1">
      <c r="A790" s="46"/>
      <c r="B790" s="46"/>
      <c r="C790" s="46"/>
      <c r="D790" s="46"/>
      <c r="E790" s="46"/>
      <c r="F790" s="46"/>
      <c r="G790" s="46"/>
      <c r="H790" s="46"/>
      <c r="I790" s="46"/>
      <c r="J790" s="46"/>
    </row>
    <row r="791" spans="1:10" ht="14.25" customHeight="1">
      <c r="A791" s="46"/>
      <c r="B791" s="46"/>
      <c r="C791" s="46"/>
      <c r="D791" s="46"/>
      <c r="E791" s="46"/>
      <c r="F791" s="46"/>
      <c r="G791" s="46"/>
      <c r="H791" s="46"/>
      <c r="I791" s="46"/>
      <c r="J791" s="46"/>
    </row>
    <row r="792" spans="1:10" ht="14.25" customHeight="1">
      <c r="A792" s="46"/>
      <c r="B792" s="46"/>
      <c r="C792" s="46"/>
      <c r="D792" s="46"/>
      <c r="E792" s="46"/>
      <c r="F792" s="46"/>
      <c r="G792" s="46"/>
      <c r="H792" s="46"/>
      <c r="I792" s="46"/>
      <c r="J792" s="46"/>
    </row>
    <row r="793" spans="1:10" ht="14.25" customHeight="1">
      <c r="A793" s="46"/>
      <c r="B793" s="46"/>
      <c r="C793" s="46"/>
      <c r="D793" s="46"/>
      <c r="E793" s="46"/>
      <c r="F793" s="46"/>
      <c r="G793" s="46"/>
      <c r="H793" s="46"/>
      <c r="I793" s="46"/>
      <c r="J793" s="46"/>
    </row>
    <row r="794" spans="1:10" ht="14.25" customHeight="1">
      <c r="A794" s="46"/>
      <c r="B794" s="46"/>
      <c r="C794" s="46"/>
      <c r="D794" s="46"/>
      <c r="E794" s="46"/>
      <c r="F794" s="46"/>
      <c r="G794" s="46"/>
      <c r="H794" s="46"/>
      <c r="I794" s="46"/>
      <c r="J794" s="46"/>
    </row>
    <row r="795" spans="1:10" ht="14.25" customHeight="1">
      <c r="A795" s="46"/>
      <c r="B795" s="46"/>
      <c r="C795" s="46"/>
      <c r="D795" s="46"/>
      <c r="E795" s="46"/>
      <c r="F795" s="46"/>
      <c r="G795" s="46"/>
      <c r="H795" s="46"/>
      <c r="I795" s="46"/>
      <c r="J795" s="46"/>
    </row>
    <row r="796" spans="1:10" ht="14.25" customHeight="1">
      <c r="A796" s="46"/>
      <c r="B796" s="46"/>
      <c r="C796" s="46"/>
      <c r="D796" s="46"/>
      <c r="E796" s="46"/>
      <c r="F796" s="46"/>
      <c r="G796" s="46"/>
      <c r="H796" s="46"/>
      <c r="I796" s="46"/>
      <c r="J796" s="46"/>
    </row>
    <row r="797" spans="1:10" ht="14.25" customHeight="1">
      <c r="A797" s="46"/>
      <c r="B797" s="46"/>
      <c r="C797" s="46"/>
      <c r="D797" s="46"/>
      <c r="E797" s="46"/>
      <c r="F797" s="46"/>
      <c r="G797" s="46"/>
      <c r="H797" s="46"/>
      <c r="I797" s="46"/>
      <c r="J797" s="46"/>
    </row>
    <row r="798" spans="1:10" ht="14.25" customHeight="1">
      <c r="A798" s="46"/>
      <c r="B798" s="46"/>
      <c r="C798" s="46"/>
      <c r="D798" s="46"/>
      <c r="E798" s="46"/>
      <c r="F798" s="46"/>
      <c r="G798" s="46"/>
      <c r="H798" s="46"/>
      <c r="I798" s="46"/>
      <c r="J798" s="46"/>
    </row>
    <row r="799" spans="1:10" ht="14.25" customHeight="1">
      <c r="A799" s="46"/>
      <c r="B799" s="46"/>
      <c r="C799" s="46"/>
      <c r="D799" s="46"/>
      <c r="E799" s="46"/>
      <c r="F799" s="46"/>
      <c r="G799" s="46"/>
      <c r="H799" s="46"/>
      <c r="I799" s="46"/>
      <c r="J799" s="46"/>
    </row>
    <row r="800" spans="1:10" ht="14.25" customHeight="1">
      <c r="A800" s="46"/>
      <c r="B800" s="46"/>
      <c r="C800" s="46"/>
      <c r="D800" s="46"/>
      <c r="E800" s="46"/>
      <c r="F800" s="46"/>
      <c r="G800" s="46"/>
      <c r="H800" s="46"/>
      <c r="I800" s="46"/>
      <c r="J800" s="46"/>
    </row>
    <row r="801" spans="1:10" ht="14.25" customHeight="1">
      <c r="A801" s="46"/>
      <c r="B801" s="46"/>
      <c r="C801" s="46"/>
      <c r="D801" s="46"/>
      <c r="E801" s="46"/>
      <c r="F801" s="46"/>
      <c r="G801" s="46"/>
      <c r="H801" s="46"/>
      <c r="I801" s="46"/>
      <c r="J801" s="46"/>
    </row>
    <row r="802" spans="1:10" ht="14.25" customHeight="1">
      <c r="A802" s="46"/>
      <c r="B802" s="46"/>
      <c r="C802" s="46"/>
      <c r="D802" s="46"/>
      <c r="E802" s="46"/>
      <c r="F802" s="46"/>
      <c r="G802" s="46"/>
      <c r="H802" s="46"/>
      <c r="I802" s="46"/>
      <c r="J802" s="46"/>
    </row>
    <row r="803" spans="1:10" ht="14.25" customHeight="1">
      <c r="A803" s="46"/>
      <c r="B803" s="46"/>
      <c r="C803" s="46"/>
      <c r="D803" s="46"/>
      <c r="E803" s="46"/>
      <c r="F803" s="46"/>
      <c r="G803" s="46"/>
      <c r="H803" s="46"/>
      <c r="I803" s="46"/>
      <c r="J803" s="46"/>
    </row>
    <row r="804" spans="1:10" ht="14.25" customHeight="1">
      <c r="A804" s="46"/>
      <c r="B804" s="46"/>
      <c r="C804" s="46"/>
      <c r="D804" s="46"/>
      <c r="E804" s="46"/>
      <c r="F804" s="46"/>
      <c r="G804" s="46"/>
      <c r="H804" s="46"/>
      <c r="I804" s="46"/>
      <c r="J804" s="46"/>
    </row>
    <row r="805" spans="1:10" ht="14.25" customHeight="1">
      <c r="A805" s="46"/>
      <c r="B805" s="46"/>
      <c r="C805" s="46"/>
      <c r="D805" s="46"/>
      <c r="E805" s="46"/>
      <c r="F805" s="46"/>
      <c r="G805" s="46"/>
      <c r="H805" s="46"/>
      <c r="I805" s="46"/>
      <c r="J805" s="46"/>
    </row>
    <row r="806" spans="1:10" ht="14.25" customHeight="1">
      <c r="A806" s="46"/>
      <c r="B806" s="46"/>
      <c r="C806" s="46"/>
      <c r="D806" s="46"/>
      <c r="E806" s="46"/>
      <c r="F806" s="46"/>
      <c r="G806" s="46"/>
      <c r="H806" s="46"/>
      <c r="I806" s="46"/>
      <c r="J806" s="46"/>
    </row>
    <row r="807" spans="1:10" ht="14.25" customHeight="1">
      <c r="A807" s="46"/>
      <c r="B807" s="46"/>
      <c r="C807" s="46"/>
      <c r="D807" s="46"/>
      <c r="E807" s="46"/>
      <c r="F807" s="46"/>
      <c r="G807" s="46"/>
      <c r="H807" s="46"/>
      <c r="I807" s="46"/>
      <c r="J807" s="46"/>
    </row>
    <row r="808" spans="1:10" ht="14.25" customHeight="1">
      <c r="A808" s="46"/>
      <c r="B808" s="46"/>
      <c r="C808" s="46"/>
      <c r="D808" s="46"/>
      <c r="E808" s="46"/>
      <c r="F808" s="46"/>
      <c r="G808" s="46"/>
      <c r="H808" s="46"/>
      <c r="I808" s="46"/>
      <c r="J808" s="46"/>
    </row>
    <row r="809" spans="1:10" ht="14.25" customHeight="1">
      <c r="A809" s="46"/>
      <c r="B809" s="46"/>
      <c r="C809" s="46"/>
      <c r="D809" s="46"/>
      <c r="E809" s="46"/>
      <c r="F809" s="46"/>
      <c r="G809" s="46"/>
      <c r="H809" s="46"/>
      <c r="I809" s="46"/>
      <c r="J809" s="46"/>
    </row>
    <row r="810" spans="1:10" ht="14.25" customHeight="1">
      <c r="A810" s="46"/>
      <c r="B810" s="46"/>
      <c r="C810" s="46"/>
      <c r="D810" s="46"/>
      <c r="E810" s="46"/>
      <c r="F810" s="46"/>
      <c r="G810" s="46"/>
      <c r="H810" s="46"/>
      <c r="I810" s="46"/>
      <c r="J810" s="46"/>
    </row>
    <row r="811" spans="1:10" ht="14.25" customHeight="1">
      <c r="A811" s="46"/>
      <c r="B811" s="46"/>
      <c r="C811" s="46"/>
      <c r="D811" s="46"/>
      <c r="E811" s="46"/>
      <c r="F811" s="46"/>
      <c r="G811" s="46"/>
      <c r="H811" s="46"/>
      <c r="I811" s="46"/>
      <c r="J811" s="46"/>
    </row>
    <row r="812" spans="1:10" ht="14.25" customHeight="1">
      <c r="A812" s="46"/>
      <c r="B812" s="46"/>
      <c r="C812" s="46"/>
      <c r="D812" s="46"/>
      <c r="E812" s="46"/>
      <c r="F812" s="46"/>
      <c r="G812" s="46"/>
      <c r="H812" s="46"/>
      <c r="I812" s="46"/>
      <c r="J812" s="46"/>
    </row>
    <row r="813" spans="1:10" ht="14.25" customHeight="1">
      <c r="A813" s="46"/>
      <c r="B813" s="46"/>
      <c r="C813" s="46"/>
      <c r="D813" s="46"/>
      <c r="E813" s="46"/>
      <c r="F813" s="46"/>
      <c r="G813" s="46"/>
      <c r="H813" s="46"/>
      <c r="I813" s="46"/>
      <c r="J813" s="46"/>
    </row>
    <row r="814" spans="1:10" ht="14.25" customHeight="1">
      <c r="A814" s="46"/>
      <c r="B814" s="46"/>
      <c r="C814" s="46"/>
      <c r="D814" s="46"/>
      <c r="E814" s="46"/>
      <c r="F814" s="46"/>
      <c r="G814" s="46"/>
      <c r="H814" s="46"/>
      <c r="I814" s="46"/>
      <c r="J814" s="46"/>
    </row>
    <row r="815" spans="1:10" ht="14.25" customHeight="1">
      <c r="A815" s="46"/>
      <c r="B815" s="46"/>
      <c r="C815" s="46"/>
      <c r="D815" s="46"/>
      <c r="E815" s="46"/>
      <c r="F815" s="46"/>
      <c r="G815" s="46"/>
      <c r="H815" s="46"/>
      <c r="I815" s="46"/>
      <c r="J815" s="46"/>
    </row>
    <row r="816" spans="1:10" ht="14.25" customHeight="1">
      <c r="A816" s="46"/>
      <c r="B816" s="46"/>
      <c r="C816" s="46"/>
      <c r="D816" s="46"/>
      <c r="E816" s="46"/>
      <c r="F816" s="46"/>
      <c r="G816" s="46"/>
      <c r="H816" s="46"/>
      <c r="I816" s="46"/>
      <c r="J816" s="46"/>
    </row>
    <row r="817" spans="1:10" ht="14.25" customHeight="1">
      <c r="A817" s="46"/>
      <c r="B817" s="46"/>
      <c r="C817" s="46"/>
      <c r="D817" s="46"/>
      <c r="E817" s="46"/>
      <c r="F817" s="46"/>
      <c r="G817" s="46"/>
      <c r="H817" s="46"/>
      <c r="I817" s="46"/>
      <c r="J817" s="46"/>
    </row>
    <row r="818" spans="1:10" ht="14.25" customHeight="1">
      <c r="A818" s="46"/>
      <c r="B818" s="46"/>
      <c r="C818" s="46"/>
      <c r="D818" s="46"/>
      <c r="E818" s="46"/>
      <c r="F818" s="46"/>
      <c r="G818" s="46"/>
      <c r="H818" s="46"/>
      <c r="I818" s="46"/>
      <c r="J818" s="46"/>
    </row>
    <row r="819" spans="1:10" ht="14.25" customHeight="1">
      <c r="A819" s="46"/>
      <c r="B819" s="46"/>
      <c r="C819" s="46"/>
      <c r="D819" s="46"/>
      <c r="E819" s="46"/>
      <c r="F819" s="46"/>
      <c r="G819" s="46"/>
      <c r="H819" s="46"/>
      <c r="I819" s="46"/>
      <c r="J819" s="46"/>
    </row>
    <row r="820" spans="1:10" ht="14.25" customHeight="1">
      <c r="A820" s="46"/>
      <c r="B820" s="46"/>
      <c r="C820" s="46"/>
      <c r="D820" s="46"/>
      <c r="E820" s="46"/>
      <c r="F820" s="46"/>
      <c r="G820" s="46"/>
      <c r="H820" s="46"/>
      <c r="I820" s="46"/>
      <c r="J820" s="46"/>
    </row>
    <row r="821" spans="1:10" ht="14.25" customHeight="1">
      <c r="A821" s="46"/>
      <c r="B821" s="46"/>
      <c r="C821" s="46"/>
      <c r="D821" s="46"/>
      <c r="E821" s="46"/>
      <c r="F821" s="46"/>
      <c r="G821" s="46"/>
      <c r="H821" s="46"/>
      <c r="I821" s="46"/>
      <c r="J821" s="46"/>
    </row>
    <row r="822" spans="1:10" ht="14.25" customHeight="1">
      <c r="A822" s="46"/>
      <c r="B822" s="46"/>
      <c r="C822" s="46"/>
      <c r="D822" s="46"/>
      <c r="E822" s="46"/>
      <c r="F822" s="46"/>
      <c r="G822" s="46"/>
      <c r="H822" s="46"/>
      <c r="I822" s="46"/>
      <c r="J822" s="46"/>
    </row>
    <row r="823" spans="1:10" ht="14.25" customHeight="1">
      <c r="A823" s="46"/>
      <c r="B823" s="46"/>
      <c r="C823" s="46"/>
      <c r="D823" s="46"/>
      <c r="E823" s="46"/>
      <c r="F823" s="46"/>
      <c r="G823" s="46"/>
      <c r="H823" s="46"/>
      <c r="I823" s="46"/>
      <c r="J823" s="46"/>
    </row>
    <row r="824" spans="1:10" ht="14.25" customHeight="1">
      <c r="A824" s="46"/>
      <c r="B824" s="46"/>
      <c r="C824" s="46"/>
      <c r="D824" s="46"/>
      <c r="E824" s="46"/>
      <c r="F824" s="46"/>
      <c r="G824" s="46"/>
      <c r="H824" s="46"/>
      <c r="I824" s="46"/>
      <c r="J824" s="46"/>
    </row>
    <row r="825" spans="1:10" ht="14.25" customHeight="1">
      <c r="A825" s="46"/>
      <c r="B825" s="46"/>
      <c r="C825" s="46"/>
      <c r="D825" s="46"/>
      <c r="E825" s="46"/>
      <c r="F825" s="46"/>
      <c r="G825" s="46"/>
      <c r="H825" s="46"/>
      <c r="I825" s="46"/>
      <c r="J825" s="46"/>
    </row>
    <row r="826" spans="1:10" ht="14.25" customHeight="1">
      <c r="A826" s="46"/>
      <c r="B826" s="46"/>
      <c r="C826" s="46"/>
      <c r="D826" s="46"/>
      <c r="E826" s="46"/>
      <c r="F826" s="46"/>
      <c r="G826" s="46"/>
      <c r="H826" s="46"/>
      <c r="I826" s="46"/>
      <c r="J826" s="46"/>
    </row>
    <row r="827" spans="1:10" ht="14.25" customHeight="1">
      <c r="A827" s="46"/>
      <c r="B827" s="46"/>
      <c r="C827" s="46"/>
      <c r="D827" s="46"/>
      <c r="E827" s="46"/>
      <c r="F827" s="46"/>
      <c r="G827" s="46"/>
      <c r="H827" s="46"/>
      <c r="I827" s="46"/>
      <c r="J827" s="46"/>
    </row>
    <row r="828" spans="1:10" ht="14.25" customHeight="1">
      <c r="A828" s="46"/>
      <c r="B828" s="46"/>
      <c r="C828" s="46"/>
      <c r="D828" s="46"/>
      <c r="E828" s="46"/>
      <c r="F828" s="46"/>
      <c r="G828" s="46"/>
      <c r="H828" s="46"/>
      <c r="I828" s="46"/>
      <c r="J828" s="46"/>
    </row>
    <row r="829" spans="1:10" ht="14.25" customHeight="1">
      <c r="A829" s="46"/>
      <c r="B829" s="46"/>
      <c r="C829" s="46"/>
      <c r="D829" s="46"/>
      <c r="E829" s="46"/>
      <c r="F829" s="46"/>
      <c r="G829" s="46"/>
      <c r="H829" s="46"/>
      <c r="I829" s="46"/>
      <c r="J829" s="46"/>
    </row>
    <row r="830" spans="1:10" ht="14.25" customHeight="1">
      <c r="A830" s="46"/>
      <c r="B830" s="46"/>
      <c r="C830" s="46"/>
      <c r="D830" s="46"/>
      <c r="E830" s="46"/>
      <c r="F830" s="46"/>
      <c r="G830" s="46"/>
      <c r="H830" s="46"/>
      <c r="I830" s="46"/>
      <c r="J830" s="46"/>
    </row>
    <row r="831" spans="1:10" ht="14.25" customHeight="1">
      <c r="A831" s="46"/>
      <c r="B831" s="46"/>
      <c r="C831" s="46"/>
      <c r="D831" s="46"/>
      <c r="E831" s="46"/>
      <c r="F831" s="46"/>
      <c r="G831" s="46"/>
      <c r="H831" s="46"/>
      <c r="I831" s="46"/>
      <c r="J831" s="46"/>
    </row>
    <row r="832" spans="1:10" ht="14.25" customHeight="1">
      <c r="A832" s="46"/>
      <c r="B832" s="46"/>
      <c r="C832" s="46"/>
      <c r="D832" s="46"/>
      <c r="E832" s="46"/>
      <c r="F832" s="46"/>
      <c r="G832" s="46"/>
      <c r="H832" s="46"/>
      <c r="I832" s="46"/>
      <c r="J832" s="46"/>
    </row>
    <row r="833" spans="1:10" ht="14.25" customHeight="1">
      <c r="A833" s="46"/>
      <c r="B833" s="46"/>
      <c r="C833" s="46"/>
      <c r="D833" s="46"/>
      <c r="E833" s="46"/>
      <c r="F833" s="46"/>
      <c r="G833" s="46"/>
      <c r="H833" s="46"/>
      <c r="I833" s="46"/>
      <c r="J833" s="46"/>
    </row>
    <row r="834" spans="1:10" ht="14.25" customHeight="1">
      <c r="A834" s="46"/>
      <c r="B834" s="46"/>
      <c r="C834" s="46"/>
      <c r="D834" s="46"/>
      <c r="E834" s="46"/>
      <c r="F834" s="46"/>
      <c r="G834" s="46"/>
      <c r="H834" s="46"/>
      <c r="I834" s="46"/>
      <c r="J834" s="46"/>
    </row>
    <row r="835" spans="1:10" ht="14.25" customHeight="1">
      <c r="A835" s="46"/>
      <c r="B835" s="46"/>
      <c r="C835" s="46"/>
      <c r="D835" s="46"/>
      <c r="E835" s="46"/>
      <c r="F835" s="46"/>
      <c r="G835" s="46"/>
      <c r="H835" s="46"/>
      <c r="I835" s="46"/>
      <c r="J835" s="46"/>
    </row>
    <row r="836" spans="1:10" ht="14.25" customHeight="1">
      <c r="A836" s="46"/>
      <c r="B836" s="46"/>
      <c r="C836" s="46"/>
      <c r="D836" s="46"/>
      <c r="E836" s="46"/>
      <c r="F836" s="46"/>
      <c r="G836" s="46"/>
      <c r="H836" s="46"/>
      <c r="I836" s="46"/>
      <c r="J836" s="46"/>
    </row>
    <row r="837" spans="1:10" ht="14.25" customHeight="1">
      <c r="A837" s="46"/>
      <c r="B837" s="46"/>
      <c r="C837" s="46"/>
      <c r="D837" s="46"/>
      <c r="E837" s="46"/>
      <c r="F837" s="46"/>
      <c r="G837" s="46"/>
      <c r="H837" s="46"/>
      <c r="I837" s="46"/>
      <c r="J837" s="46"/>
    </row>
    <row r="838" spans="1:10" ht="14.25" customHeight="1">
      <c r="A838" s="46"/>
      <c r="B838" s="46"/>
      <c r="C838" s="46"/>
      <c r="D838" s="46"/>
      <c r="E838" s="46"/>
      <c r="F838" s="46"/>
      <c r="G838" s="46"/>
      <c r="H838" s="46"/>
      <c r="I838" s="46"/>
      <c r="J838" s="46"/>
    </row>
    <row r="839" spans="1:10" ht="14.25" customHeight="1">
      <c r="A839" s="46"/>
      <c r="B839" s="46"/>
      <c r="C839" s="46"/>
      <c r="D839" s="46"/>
      <c r="E839" s="46"/>
      <c r="F839" s="46"/>
      <c r="G839" s="46"/>
      <c r="H839" s="46"/>
      <c r="I839" s="46"/>
      <c r="J839" s="46"/>
    </row>
    <row r="840" spans="1:10" ht="14.25" customHeight="1">
      <c r="A840" s="46"/>
      <c r="B840" s="46"/>
      <c r="C840" s="46"/>
      <c r="D840" s="46"/>
      <c r="E840" s="46"/>
      <c r="F840" s="46"/>
      <c r="G840" s="46"/>
      <c r="H840" s="46"/>
      <c r="I840" s="46"/>
      <c r="J840" s="46"/>
    </row>
    <row r="841" spans="1:10" ht="14.25" customHeight="1">
      <c r="A841" s="46"/>
      <c r="B841" s="46"/>
      <c r="C841" s="46"/>
      <c r="D841" s="46"/>
      <c r="E841" s="46"/>
      <c r="F841" s="46"/>
      <c r="G841" s="46"/>
      <c r="H841" s="46"/>
      <c r="I841" s="46"/>
      <c r="J841" s="46"/>
    </row>
    <row r="842" spans="1:10" ht="14.25" customHeight="1">
      <c r="A842" s="46"/>
      <c r="B842" s="46"/>
      <c r="C842" s="46"/>
      <c r="D842" s="46"/>
      <c r="E842" s="46"/>
      <c r="F842" s="46"/>
      <c r="G842" s="46"/>
      <c r="H842" s="46"/>
      <c r="I842" s="46"/>
      <c r="J842" s="46"/>
    </row>
    <row r="843" spans="1:10" ht="14.25" customHeight="1">
      <c r="A843" s="46"/>
      <c r="B843" s="46"/>
      <c r="C843" s="46"/>
      <c r="D843" s="46"/>
      <c r="E843" s="46"/>
      <c r="F843" s="46"/>
      <c r="G843" s="46"/>
      <c r="H843" s="46"/>
      <c r="I843" s="46"/>
      <c r="J843" s="46"/>
    </row>
    <row r="844" spans="1:10" ht="14.25" customHeight="1">
      <c r="A844" s="46"/>
      <c r="B844" s="46"/>
      <c r="C844" s="46"/>
      <c r="D844" s="46"/>
      <c r="E844" s="46"/>
      <c r="F844" s="46"/>
      <c r="G844" s="46"/>
      <c r="H844" s="46"/>
      <c r="I844" s="46"/>
      <c r="J844" s="46"/>
    </row>
    <row r="845" spans="1:10" ht="14.25" customHeight="1">
      <c r="A845" s="46"/>
      <c r="B845" s="46"/>
      <c r="C845" s="46"/>
      <c r="D845" s="46"/>
      <c r="E845" s="46"/>
      <c r="F845" s="46"/>
      <c r="G845" s="46"/>
      <c r="H845" s="46"/>
      <c r="I845" s="46"/>
      <c r="J845" s="46"/>
    </row>
    <row r="846" spans="1:10" ht="14.25" customHeight="1">
      <c r="A846" s="46"/>
      <c r="B846" s="46"/>
      <c r="C846" s="46"/>
      <c r="D846" s="46"/>
      <c r="E846" s="46"/>
      <c r="F846" s="46"/>
      <c r="G846" s="46"/>
      <c r="H846" s="46"/>
      <c r="I846" s="46"/>
      <c r="J846" s="46"/>
    </row>
    <row r="847" spans="1:10" ht="14.25" customHeight="1">
      <c r="A847" s="46"/>
      <c r="B847" s="46"/>
      <c r="C847" s="46"/>
      <c r="D847" s="46"/>
      <c r="E847" s="46"/>
      <c r="F847" s="46"/>
      <c r="G847" s="46"/>
      <c r="H847" s="46"/>
      <c r="I847" s="46"/>
      <c r="J847" s="46"/>
    </row>
    <row r="848" spans="1:10" ht="14.25" customHeight="1">
      <c r="A848" s="46"/>
      <c r="B848" s="46"/>
      <c r="C848" s="46"/>
      <c r="D848" s="46"/>
      <c r="E848" s="46"/>
      <c r="F848" s="46"/>
      <c r="G848" s="46"/>
      <c r="H848" s="46"/>
      <c r="I848" s="46"/>
      <c r="J848" s="46"/>
    </row>
    <row r="849" spans="1:10" ht="14.25" customHeight="1">
      <c r="A849" s="46"/>
      <c r="B849" s="46"/>
      <c r="C849" s="46"/>
      <c r="D849" s="46"/>
      <c r="E849" s="46"/>
      <c r="F849" s="46"/>
      <c r="G849" s="46"/>
      <c r="H849" s="46"/>
      <c r="I849" s="46"/>
      <c r="J849" s="46"/>
    </row>
    <row r="850" spans="1:10" ht="14.25" customHeight="1">
      <c r="A850" s="46"/>
      <c r="B850" s="46"/>
      <c r="C850" s="46"/>
      <c r="D850" s="46"/>
      <c r="E850" s="46"/>
      <c r="F850" s="46"/>
      <c r="G850" s="46"/>
      <c r="H850" s="46"/>
      <c r="I850" s="46"/>
      <c r="J850" s="46"/>
    </row>
    <row r="851" spans="1:10" ht="14.25" customHeight="1">
      <c r="A851" s="46"/>
      <c r="B851" s="46"/>
      <c r="C851" s="46"/>
      <c r="D851" s="46"/>
      <c r="E851" s="46"/>
      <c r="F851" s="46"/>
      <c r="G851" s="46"/>
      <c r="H851" s="46"/>
      <c r="I851" s="46"/>
      <c r="J851" s="46"/>
    </row>
    <row r="852" spans="1:10" ht="14.25" customHeight="1">
      <c r="A852" s="46"/>
      <c r="B852" s="46"/>
      <c r="C852" s="46"/>
      <c r="D852" s="46"/>
      <c r="E852" s="46"/>
      <c r="F852" s="46"/>
      <c r="G852" s="46"/>
      <c r="H852" s="46"/>
      <c r="I852" s="46"/>
      <c r="J852" s="46"/>
    </row>
    <row r="853" spans="1:10" ht="14.25" customHeight="1">
      <c r="A853" s="46"/>
      <c r="B853" s="46"/>
      <c r="C853" s="46"/>
      <c r="D853" s="46"/>
      <c r="E853" s="46"/>
      <c r="F853" s="46"/>
      <c r="G853" s="46"/>
      <c r="H853" s="46"/>
      <c r="I853" s="46"/>
      <c r="J853" s="46"/>
    </row>
    <row r="854" spans="1:10" ht="14.25" customHeight="1">
      <c r="A854" s="46"/>
      <c r="B854" s="46"/>
      <c r="C854" s="46"/>
      <c r="D854" s="46"/>
      <c r="E854" s="46"/>
      <c r="F854" s="46"/>
      <c r="G854" s="46"/>
      <c r="H854" s="46"/>
      <c r="I854" s="46"/>
      <c r="J854" s="46"/>
    </row>
    <row r="855" spans="1:10" ht="14.25" customHeight="1">
      <c r="A855" s="46"/>
      <c r="B855" s="46"/>
      <c r="C855" s="46"/>
      <c r="D855" s="46"/>
      <c r="E855" s="46"/>
      <c r="F855" s="46"/>
      <c r="G855" s="46"/>
      <c r="H855" s="46"/>
      <c r="I855" s="46"/>
      <c r="J855" s="46"/>
    </row>
    <row r="856" spans="1:10" ht="14.25" customHeight="1">
      <c r="A856" s="46"/>
      <c r="B856" s="46"/>
      <c r="C856" s="46"/>
      <c r="D856" s="46"/>
      <c r="E856" s="46"/>
      <c r="F856" s="46"/>
      <c r="G856" s="46"/>
      <c r="H856" s="46"/>
      <c r="I856" s="46"/>
      <c r="J856" s="46"/>
    </row>
    <row r="857" spans="1:10" ht="14.25" customHeight="1">
      <c r="A857" s="46"/>
      <c r="B857" s="46"/>
      <c r="C857" s="46"/>
      <c r="D857" s="46"/>
      <c r="E857" s="46"/>
      <c r="F857" s="46"/>
      <c r="G857" s="46"/>
      <c r="H857" s="46"/>
      <c r="I857" s="46"/>
      <c r="J857" s="46"/>
    </row>
    <row r="858" spans="1:10" ht="14.25" customHeight="1">
      <c r="A858" s="46"/>
      <c r="B858" s="46"/>
      <c r="C858" s="46"/>
      <c r="D858" s="46"/>
      <c r="E858" s="46"/>
      <c r="F858" s="46"/>
      <c r="G858" s="46"/>
      <c r="H858" s="46"/>
      <c r="I858" s="46"/>
      <c r="J858" s="46"/>
    </row>
    <row r="859" spans="1:10" ht="14.25" customHeight="1">
      <c r="A859" s="46"/>
      <c r="B859" s="46"/>
      <c r="C859" s="46"/>
      <c r="D859" s="46"/>
      <c r="E859" s="46"/>
      <c r="F859" s="46"/>
      <c r="G859" s="46"/>
      <c r="H859" s="46"/>
      <c r="I859" s="46"/>
      <c r="J859" s="46"/>
    </row>
    <row r="860" spans="1:10" ht="14.25" customHeight="1">
      <c r="A860" s="46"/>
      <c r="B860" s="46"/>
      <c r="C860" s="46"/>
      <c r="D860" s="46"/>
      <c r="E860" s="46"/>
      <c r="F860" s="46"/>
      <c r="G860" s="46"/>
      <c r="H860" s="46"/>
      <c r="I860" s="46"/>
      <c r="J860" s="46"/>
    </row>
    <row r="861" spans="1:10" ht="14.25" customHeight="1">
      <c r="A861" s="46"/>
      <c r="B861" s="46"/>
      <c r="C861" s="46"/>
      <c r="D861" s="46"/>
      <c r="E861" s="46"/>
      <c r="F861" s="46"/>
      <c r="G861" s="46"/>
      <c r="H861" s="46"/>
      <c r="I861" s="46"/>
      <c r="J861" s="46"/>
    </row>
    <row r="862" spans="1:10" ht="14.25" customHeight="1">
      <c r="A862" s="46"/>
      <c r="B862" s="46"/>
      <c r="C862" s="46"/>
      <c r="D862" s="46"/>
      <c r="E862" s="46"/>
      <c r="F862" s="46"/>
      <c r="G862" s="46"/>
      <c r="H862" s="46"/>
      <c r="I862" s="46"/>
      <c r="J862" s="46"/>
    </row>
    <row r="863" spans="1:10" ht="14.25" customHeight="1">
      <c r="A863" s="46"/>
      <c r="B863" s="46"/>
      <c r="C863" s="46"/>
      <c r="D863" s="46"/>
      <c r="E863" s="46"/>
      <c r="F863" s="46"/>
      <c r="G863" s="46"/>
      <c r="H863" s="46"/>
      <c r="I863" s="46"/>
      <c r="J863" s="46"/>
    </row>
    <row r="864" spans="1:10" ht="14.25" customHeight="1">
      <c r="A864" s="46"/>
      <c r="B864" s="46"/>
      <c r="C864" s="46"/>
      <c r="D864" s="46"/>
      <c r="E864" s="46"/>
      <c r="F864" s="46"/>
      <c r="G864" s="46"/>
      <c r="H864" s="46"/>
      <c r="I864" s="46"/>
      <c r="J864" s="46"/>
    </row>
    <row r="865" spans="1:10" ht="14.25" customHeight="1">
      <c r="A865" s="46"/>
      <c r="B865" s="46"/>
      <c r="C865" s="46"/>
      <c r="D865" s="46"/>
      <c r="E865" s="46"/>
      <c r="F865" s="46"/>
      <c r="G865" s="46"/>
      <c r="H865" s="46"/>
      <c r="I865" s="46"/>
      <c r="J865" s="46"/>
    </row>
    <row r="866" spans="1:10" ht="14.25" customHeight="1">
      <c r="A866" s="46"/>
      <c r="B866" s="46"/>
      <c r="C866" s="46"/>
      <c r="D866" s="46"/>
      <c r="E866" s="46"/>
      <c r="F866" s="46"/>
      <c r="G866" s="46"/>
      <c r="H866" s="46"/>
      <c r="I866" s="46"/>
      <c r="J866" s="46"/>
    </row>
    <row r="867" spans="1:10" ht="14.25" customHeight="1">
      <c r="A867" s="46"/>
      <c r="B867" s="46"/>
      <c r="C867" s="46"/>
      <c r="D867" s="46"/>
      <c r="E867" s="46"/>
      <c r="F867" s="46"/>
      <c r="G867" s="46"/>
      <c r="H867" s="46"/>
      <c r="I867" s="46"/>
      <c r="J867" s="46"/>
    </row>
    <row r="868" spans="1:10" ht="14.25" customHeight="1">
      <c r="A868" s="46"/>
      <c r="B868" s="46"/>
      <c r="C868" s="46"/>
      <c r="D868" s="46"/>
      <c r="E868" s="46"/>
      <c r="F868" s="46"/>
      <c r="G868" s="46"/>
      <c r="H868" s="46"/>
      <c r="I868" s="46"/>
      <c r="J868" s="46"/>
    </row>
    <row r="869" spans="1:10" ht="14.25" customHeight="1">
      <c r="A869" s="46"/>
      <c r="B869" s="46"/>
      <c r="C869" s="46"/>
      <c r="D869" s="46"/>
      <c r="E869" s="46"/>
      <c r="F869" s="46"/>
      <c r="G869" s="46"/>
      <c r="H869" s="46"/>
      <c r="I869" s="46"/>
      <c r="J869" s="46"/>
    </row>
    <row r="870" spans="1:10" ht="14.25" customHeight="1">
      <c r="A870" s="46"/>
      <c r="B870" s="46"/>
      <c r="C870" s="46"/>
      <c r="D870" s="46"/>
      <c r="E870" s="46"/>
      <c r="F870" s="46"/>
      <c r="G870" s="46"/>
      <c r="H870" s="46"/>
      <c r="I870" s="46"/>
      <c r="J870" s="46"/>
    </row>
    <row r="871" spans="1:10" ht="14.25" customHeight="1">
      <c r="A871" s="46"/>
      <c r="B871" s="46"/>
      <c r="C871" s="46"/>
      <c r="D871" s="46"/>
      <c r="E871" s="46"/>
      <c r="F871" s="46"/>
      <c r="G871" s="46"/>
      <c r="H871" s="46"/>
      <c r="I871" s="46"/>
      <c r="J871" s="46"/>
    </row>
    <row r="872" spans="1:10" ht="14.25" customHeight="1">
      <c r="A872" s="46"/>
      <c r="B872" s="46"/>
      <c r="C872" s="46"/>
      <c r="D872" s="46"/>
      <c r="E872" s="46"/>
      <c r="F872" s="46"/>
      <c r="G872" s="46"/>
      <c r="H872" s="46"/>
      <c r="I872" s="46"/>
      <c r="J872" s="46"/>
    </row>
    <row r="873" spans="1:10" ht="14.25" customHeight="1">
      <c r="A873" s="46"/>
      <c r="B873" s="46"/>
      <c r="C873" s="46"/>
      <c r="D873" s="46"/>
      <c r="E873" s="46"/>
      <c r="F873" s="46"/>
      <c r="G873" s="46"/>
      <c r="H873" s="46"/>
      <c r="I873" s="46"/>
      <c r="J873" s="46"/>
    </row>
    <row r="874" spans="1:10" ht="14.25" customHeight="1">
      <c r="A874" s="46"/>
      <c r="B874" s="46"/>
      <c r="C874" s="46"/>
      <c r="D874" s="46"/>
      <c r="E874" s="46"/>
      <c r="F874" s="46"/>
      <c r="G874" s="46"/>
      <c r="H874" s="46"/>
      <c r="I874" s="46"/>
      <c r="J874" s="46"/>
    </row>
    <row r="875" spans="1:10" ht="14.25" customHeight="1">
      <c r="A875" s="46"/>
      <c r="B875" s="46"/>
      <c r="C875" s="46"/>
      <c r="D875" s="46"/>
      <c r="E875" s="46"/>
      <c r="F875" s="46"/>
      <c r="G875" s="46"/>
      <c r="H875" s="46"/>
      <c r="I875" s="46"/>
      <c r="J875" s="46"/>
    </row>
    <row r="876" spans="1:10" ht="14.25" customHeight="1">
      <c r="A876" s="46"/>
      <c r="B876" s="46"/>
      <c r="C876" s="46"/>
      <c r="D876" s="46"/>
      <c r="E876" s="46"/>
      <c r="F876" s="46"/>
      <c r="G876" s="46"/>
      <c r="H876" s="46"/>
      <c r="I876" s="46"/>
      <c r="J876" s="46"/>
    </row>
    <row r="877" spans="1:10" ht="14.25" customHeight="1">
      <c r="A877" s="46"/>
      <c r="B877" s="46"/>
      <c r="C877" s="46"/>
      <c r="D877" s="46"/>
      <c r="E877" s="46"/>
      <c r="F877" s="46"/>
      <c r="G877" s="46"/>
      <c r="H877" s="46"/>
      <c r="I877" s="46"/>
      <c r="J877" s="46"/>
    </row>
    <row r="878" spans="1:10" ht="14.25" customHeight="1">
      <c r="A878" s="46"/>
      <c r="B878" s="46"/>
      <c r="C878" s="46"/>
      <c r="D878" s="46"/>
      <c r="E878" s="46"/>
      <c r="F878" s="46"/>
      <c r="G878" s="46"/>
      <c r="H878" s="46"/>
      <c r="I878" s="46"/>
      <c r="J878" s="46"/>
    </row>
    <row r="879" spans="1:10" ht="14.25" customHeight="1">
      <c r="A879" s="46"/>
      <c r="B879" s="46"/>
      <c r="C879" s="46"/>
      <c r="D879" s="46"/>
      <c r="E879" s="46"/>
      <c r="F879" s="46"/>
      <c r="G879" s="46"/>
      <c r="H879" s="46"/>
      <c r="I879" s="46"/>
      <c r="J879" s="46"/>
    </row>
    <row r="880" spans="1:10" ht="14.25" customHeight="1">
      <c r="A880" s="46"/>
      <c r="B880" s="46"/>
      <c r="C880" s="46"/>
      <c r="D880" s="46"/>
      <c r="E880" s="46"/>
      <c r="F880" s="46"/>
      <c r="G880" s="46"/>
      <c r="H880" s="46"/>
      <c r="I880" s="46"/>
      <c r="J880" s="46"/>
    </row>
    <row r="881" spans="1:10" ht="14.25" customHeight="1">
      <c r="A881" s="46"/>
      <c r="B881" s="46"/>
      <c r="C881" s="46"/>
      <c r="D881" s="46"/>
      <c r="E881" s="46"/>
      <c r="F881" s="46"/>
      <c r="G881" s="46"/>
      <c r="H881" s="46"/>
      <c r="I881" s="46"/>
      <c r="J881" s="46"/>
    </row>
    <row r="882" spans="1:10" ht="14.25" customHeight="1">
      <c r="A882" s="46"/>
      <c r="B882" s="46"/>
      <c r="C882" s="46"/>
      <c r="D882" s="46"/>
      <c r="E882" s="46"/>
      <c r="F882" s="46"/>
      <c r="G882" s="46"/>
      <c r="H882" s="46"/>
      <c r="I882" s="46"/>
      <c r="J882" s="46"/>
    </row>
    <row r="883" spans="1:10" ht="14.25" customHeight="1">
      <c r="A883" s="46"/>
      <c r="B883" s="46"/>
      <c r="C883" s="46"/>
      <c r="D883" s="46"/>
      <c r="E883" s="46"/>
      <c r="F883" s="46"/>
      <c r="G883" s="46"/>
      <c r="H883" s="46"/>
      <c r="I883" s="46"/>
      <c r="J883" s="46"/>
    </row>
    <row r="884" spans="1:10" ht="14.25" customHeight="1">
      <c r="A884" s="46"/>
      <c r="B884" s="46"/>
      <c r="C884" s="46"/>
      <c r="D884" s="46"/>
      <c r="E884" s="46"/>
      <c r="F884" s="46"/>
      <c r="G884" s="46"/>
      <c r="H884" s="46"/>
      <c r="I884" s="46"/>
      <c r="J884" s="46"/>
    </row>
    <row r="885" spans="1:10" ht="14.25" customHeight="1">
      <c r="A885" s="46"/>
      <c r="B885" s="46"/>
      <c r="C885" s="46"/>
      <c r="D885" s="46"/>
      <c r="E885" s="46"/>
      <c r="F885" s="46"/>
      <c r="G885" s="46"/>
      <c r="H885" s="46"/>
      <c r="I885" s="46"/>
      <c r="J885" s="46"/>
    </row>
    <row r="886" spans="1:10" ht="14.25" customHeight="1">
      <c r="A886" s="46"/>
      <c r="B886" s="46"/>
      <c r="C886" s="46"/>
      <c r="D886" s="46"/>
      <c r="E886" s="46"/>
      <c r="F886" s="46"/>
      <c r="G886" s="46"/>
      <c r="H886" s="46"/>
      <c r="I886" s="46"/>
      <c r="J886" s="46"/>
    </row>
    <row r="887" spans="1:10" ht="14.25" customHeight="1">
      <c r="A887" s="46"/>
      <c r="B887" s="46"/>
      <c r="C887" s="46"/>
      <c r="D887" s="46"/>
      <c r="E887" s="46"/>
      <c r="F887" s="46"/>
      <c r="G887" s="46"/>
      <c r="H887" s="46"/>
      <c r="I887" s="46"/>
      <c r="J887" s="46"/>
    </row>
    <row r="888" spans="1:10" ht="14.25" customHeight="1">
      <c r="A888" s="46"/>
      <c r="B888" s="46"/>
      <c r="C888" s="46"/>
      <c r="D888" s="46"/>
      <c r="E888" s="46"/>
      <c r="F888" s="46"/>
      <c r="G888" s="46"/>
      <c r="H888" s="46"/>
      <c r="I888" s="46"/>
      <c r="J888" s="46"/>
    </row>
    <row r="889" spans="1:10" ht="14.25" customHeight="1">
      <c r="A889" s="46"/>
      <c r="B889" s="46"/>
      <c r="C889" s="46"/>
      <c r="D889" s="46"/>
      <c r="E889" s="46"/>
      <c r="F889" s="46"/>
      <c r="G889" s="46"/>
      <c r="H889" s="46"/>
      <c r="I889" s="46"/>
      <c r="J889" s="46"/>
    </row>
    <row r="890" spans="1:10" ht="14.25" customHeight="1">
      <c r="A890" s="46"/>
      <c r="B890" s="46"/>
      <c r="C890" s="46"/>
      <c r="D890" s="46"/>
      <c r="E890" s="46"/>
      <c r="F890" s="46"/>
      <c r="G890" s="46"/>
      <c r="H890" s="46"/>
      <c r="I890" s="46"/>
      <c r="J890" s="46"/>
    </row>
    <row r="891" spans="1:10" ht="14.25" customHeight="1">
      <c r="A891" s="46"/>
      <c r="B891" s="46"/>
      <c r="C891" s="46"/>
      <c r="D891" s="46"/>
      <c r="E891" s="46"/>
      <c r="F891" s="46"/>
      <c r="G891" s="46"/>
      <c r="H891" s="46"/>
      <c r="I891" s="46"/>
      <c r="J891" s="46"/>
    </row>
    <row r="892" spans="1:10" ht="14.25" customHeight="1">
      <c r="A892" s="46"/>
      <c r="B892" s="46"/>
      <c r="C892" s="46"/>
      <c r="D892" s="46"/>
      <c r="E892" s="46"/>
      <c r="F892" s="46"/>
      <c r="G892" s="46"/>
      <c r="H892" s="46"/>
      <c r="I892" s="46"/>
      <c r="J892" s="46"/>
    </row>
    <row r="893" spans="1:10" ht="14.25" customHeight="1">
      <c r="A893" s="46"/>
      <c r="B893" s="46"/>
      <c r="C893" s="46"/>
      <c r="D893" s="46"/>
      <c r="E893" s="46"/>
      <c r="F893" s="46"/>
      <c r="G893" s="46"/>
      <c r="H893" s="46"/>
      <c r="I893" s="46"/>
      <c r="J893" s="46"/>
    </row>
    <row r="894" spans="1:10" ht="14.25" customHeight="1">
      <c r="A894" s="46"/>
      <c r="B894" s="46"/>
      <c r="C894" s="46"/>
      <c r="D894" s="46"/>
      <c r="E894" s="46"/>
      <c r="F894" s="46"/>
      <c r="G894" s="46"/>
      <c r="H894" s="46"/>
      <c r="I894" s="46"/>
      <c r="J894" s="46"/>
    </row>
    <row r="895" spans="1:10" ht="14.25" customHeight="1">
      <c r="A895" s="46"/>
      <c r="B895" s="46"/>
      <c r="C895" s="46"/>
      <c r="D895" s="46"/>
      <c r="E895" s="46"/>
      <c r="F895" s="46"/>
      <c r="G895" s="46"/>
      <c r="H895" s="46"/>
      <c r="I895" s="46"/>
      <c r="J895" s="46"/>
    </row>
    <row r="896" spans="1:10" ht="14.25" customHeight="1">
      <c r="A896" s="46"/>
      <c r="B896" s="46"/>
      <c r="C896" s="46"/>
      <c r="D896" s="46"/>
      <c r="E896" s="46"/>
      <c r="F896" s="46"/>
      <c r="G896" s="46"/>
      <c r="H896" s="46"/>
      <c r="I896" s="46"/>
      <c r="J896" s="46"/>
    </row>
    <row r="897" spans="1:10" ht="14.25" customHeight="1">
      <c r="A897" s="46"/>
      <c r="B897" s="46"/>
      <c r="C897" s="46"/>
      <c r="D897" s="46"/>
      <c r="E897" s="46"/>
      <c r="F897" s="46"/>
      <c r="G897" s="46"/>
      <c r="H897" s="46"/>
      <c r="I897" s="46"/>
      <c r="J897" s="46"/>
    </row>
    <row r="898" spans="1:10" ht="14.25" customHeight="1">
      <c r="A898" s="46"/>
      <c r="B898" s="46"/>
      <c r="C898" s="46"/>
      <c r="D898" s="46"/>
      <c r="E898" s="46"/>
      <c r="F898" s="46"/>
      <c r="G898" s="46"/>
      <c r="H898" s="46"/>
      <c r="I898" s="46"/>
      <c r="J898" s="46"/>
    </row>
    <row r="899" spans="1:10" ht="14.25" customHeight="1">
      <c r="A899" s="46"/>
      <c r="B899" s="46"/>
      <c r="C899" s="46"/>
      <c r="D899" s="46"/>
      <c r="E899" s="46"/>
      <c r="F899" s="46"/>
      <c r="G899" s="46"/>
      <c r="H899" s="46"/>
      <c r="I899" s="46"/>
      <c r="J899" s="46"/>
    </row>
    <row r="900" spans="1:10" ht="14.25" customHeight="1">
      <c r="A900" s="46"/>
      <c r="B900" s="46"/>
      <c r="C900" s="46"/>
      <c r="D900" s="46"/>
      <c r="E900" s="46"/>
      <c r="F900" s="46"/>
      <c r="G900" s="46"/>
      <c r="H900" s="46"/>
      <c r="I900" s="46"/>
      <c r="J900" s="46"/>
    </row>
    <row r="901" spans="1:10" ht="14.25" customHeight="1">
      <c r="A901" s="46"/>
      <c r="B901" s="46"/>
      <c r="C901" s="46"/>
      <c r="D901" s="46"/>
      <c r="E901" s="46"/>
      <c r="F901" s="46"/>
      <c r="G901" s="46"/>
      <c r="H901" s="46"/>
      <c r="I901" s="46"/>
      <c r="J901" s="46"/>
    </row>
    <row r="902" spans="1:10" ht="14.25" customHeight="1">
      <c r="A902" s="46"/>
      <c r="B902" s="46"/>
      <c r="C902" s="46"/>
      <c r="D902" s="46"/>
      <c r="E902" s="46"/>
      <c r="F902" s="46"/>
      <c r="G902" s="46"/>
      <c r="H902" s="46"/>
      <c r="I902" s="46"/>
      <c r="J902" s="46"/>
    </row>
    <row r="903" spans="1:10" ht="14.25" customHeight="1">
      <c r="A903" s="46"/>
      <c r="B903" s="46"/>
      <c r="C903" s="46"/>
      <c r="D903" s="46"/>
      <c r="E903" s="46"/>
      <c r="F903" s="46"/>
      <c r="G903" s="46"/>
      <c r="H903" s="46"/>
      <c r="I903" s="46"/>
      <c r="J903" s="46"/>
    </row>
    <row r="904" spans="1:10" ht="14.25" customHeight="1">
      <c r="A904" s="46"/>
      <c r="B904" s="46"/>
      <c r="C904" s="46"/>
      <c r="D904" s="46"/>
      <c r="E904" s="46"/>
      <c r="F904" s="46"/>
      <c r="G904" s="46"/>
      <c r="H904" s="46"/>
      <c r="I904" s="46"/>
      <c r="J904" s="46"/>
    </row>
    <row r="905" spans="1:10" ht="14.25" customHeight="1">
      <c r="A905" s="46"/>
      <c r="B905" s="46"/>
      <c r="C905" s="46"/>
      <c r="D905" s="46"/>
      <c r="E905" s="46"/>
      <c r="F905" s="46"/>
      <c r="G905" s="46"/>
      <c r="H905" s="46"/>
      <c r="I905" s="46"/>
      <c r="J905" s="46"/>
    </row>
    <row r="906" spans="1:10" ht="14.25" customHeight="1">
      <c r="A906" s="46"/>
      <c r="B906" s="46"/>
      <c r="C906" s="46"/>
      <c r="D906" s="46"/>
      <c r="E906" s="46"/>
      <c r="F906" s="46"/>
      <c r="G906" s="46"/>
      <c r="H906" s="46"/>
      <c r="I906" s="46"/>
      <c r="J906" s="46"/>
    </row>
    <row r="907" spans="1:10" ht="14.25" customHeight="1">
      <c r="A907" s="46"/>
      <c r="B907" s="46"/>
      <c r="C907" s="46"/>
      <c r="D907" s="46"/>
      <c r="E907" s="46"/>
      <c r="F907" s="46"/>
      <c r="G907" s="46"/>
      <c r="H907" s="46"/>
      <c r="I907" s="46"/>
      <c r="J907" s="46"/>
    </row>
    <row r="908" spans="1:10" ht="14.25" customHeight="1">
      <c r="A908" s="46"/>
      <c r="B908" s="46"/>
      <c r="C908" s="46"/>
      <c r="D908" s="46"/>
      <c r="E908" s="46"/>
      <c r="F908" s="46"/>
      <c r="G908" s="46"/>
      <c r="H908" s="46"/>
      <c r="I908" s="46"/>
      <c r="J908" s="46"/>
    </row>
    <row r="909" spans="1:10" ht="14.25" customHeight="1">
      <c r="A909" s="46"/>
      <c r="B909" s="46"/>
      <c r="C909" s="46"/>
      <c r="D909" s="46"/>
      <c r="E909" s="46"/>
      <c r="F909" s="46"/>
      <c r="G909" s="46"/>
      <c r="H909" s="46"/>
      <c r="I909" s="46"/>
      <c r="J909" s="46"/>
    </row>
    <row r="910" spans="1:10" ht="14.25" customHeight="1">
      <c r="A910" s="46"/>
      <c r="B910" s="46"/>
      <c r="C910" s="46"/>
      <c r="D910" s="46"/>
      <c r="E910" s="46"/>
      <c r="F910" s="46"/>
      <c r="G910" s="46"/>
      <c r="H910" s="46"/>
      <c r="I910" s="46"/>
      <c r="J910" s="46"/>
    </row>
    <row r="911" spans="1:10" ht="14.25" customHeight="1">
      <c r="A911" s="46"/>
      <c r="B911" s="46"/>
      <c r="C911" s="46"/>
      <c r="D911" s="46"/>
      <c r="E911" s="46"/>
      <c r="F911" s="46"/>
      <c r="G911" s="46"/>
      <c r="H911" s="46"/>
      <c r="I911" s="46"/>
      <c r="J911" s="46"/>
    </row>
    <row r="912" spans="1:10" ht="14.25" customHeight="1">
      <c r="A912" s="46"/>
      <c r="B912" s="46"/>
      <c r="C912" s="46"/>
      <c r="D912" s="46"/>
      <c r="E912" s="46"/>
      <c r="F912" s="46"/>
      <c r="G912" s="46"/>
      <c r="H912" s="46"/>
      <c r="I912" s="46"/>
      <c r="J912" s="46"/>
    </row>
    <row r="913" spans="1:10" ht="14.25" customHeight="1">
      <c r="A913" s="46"/>
      <c r="B913" s="46"/>
      <c r="C913" s="46"/>
      <c r="D913" s="46"/>
      <c r="E913" s="46"/>
      <c r="F913" s="46"/>
      <c r="G913" s="46"/>
      <c r="H913" s="46"/>
      <c r="I913" s="46"/>
      <c r="J913" s="46"/>
    </row>
    <row r="914" spans="1:10" ht="14.25" customHeight="1">
      <c r="A914" s="46"/>
      <c r="B914" s="46"/>
      <c r="C914" s="46"/>
      <c r="D914" s="46"/>
      <c r="E914" s="46"/>
      <c r="F914" s="46"/>
      <c r="G914" s="46"/>
      <c r="H914" s="46"/>
      <c r="I914" s="46"/>
      <c r="J914" s="46"/>
    </row>
    <row r="915" spans="1:10" ht="14.25" customHeight="1">
      <c r="A915" s="46"/>
      <c r="B915" s="46"/>
      <c r="C915" s="46"/>
      <c r="D915" s="46"/>
      <c r="E915" s="46"/>
      <c r="F915" s="46"/>
      <c r="G915" s="46"/>
      <c r="H915" s="46"/>
      <c r="I915" s="46"/>
      <c r="J915" s="46"/>
    </row>
    <row r="916" spans="1:10" ht="14.25" customHeight="1">
      <c r="A916" s="46"/>
      <c r="B916" s="46"/>
      <c r="C916" s="46"/>
      <c r="D916" s="46"/>
      <c r="E916" s="46"/>
      <c r="F916" s="46"/>
      <c r="G916" s="46"/>
      <c r="H916" s="46"/>
      <c r="I916" s="46"/>
      <c r="J916" s="46"/>
    </row>
    <row r="917" spans="1:10" ht="14.25" customHeight="1">
      <c r="A917" s="46"/>
      <c r="B917" s="46"/>
      <c r="C917" s="46"/>
      <c r="D917" s="46"/>
      <c r="E917" s="46"/>
      <c r="F917" s="46"/>
      <c r="G917" s="46"/>
      <c r="H917" s="46"/>
      <c r="I917" s="46"/>
      <c r="J917" s="46"/>
    </row>
    <row r="918" spans="1:10" ht="14.25" customHeight="1">
      <c r="A918" s="46"/>
      <c r="B918" s="46"/>
      <c r="C918" s="46"/>
      <c r="D918" s="46"/>
      <c r="E918" s="46"/>
      <c r="F918" s="46"/>
      <c r="G918" s="46"/>
      <c r="H918" s="46"/>
      <c r="I918" s="46"/>
      <c r="J918" s="46"/>
    </row>
    <row r="919" spans="1:10" ht="14.25" customHeight="1">
      <c r="A919" s="46"/>
      <c r="B919" s="46"/>
      <c r="C919" s="46"/>
      <c r="D919" s="46"/>
      <c r="E919" s="46"/>
      <c r="F919" s="46"/>
      <c r="G919" s="46"/>
      <c r="H919" s="46"/>
      <c r="I919" s="46"/>
      <c r="J919" s="46"/>
    </row>
    <row r="920" spans="1:10" ht="14.25" customHeight="1">
      <c r="A920" s="46"/>
      <c r="B920" s="46"/>
      <c r="C920" s="46"/>
      <c r="D920" s="46"/>
      <c r="E920" s="46"/>
      <c r="F920" s="46"/>
      <c r="G920" s="46"/>
      <c r="H920" s="46"/>
      <c r="I920" s="46"/>
      <c r="J920" s="46"/>
    </row>
    <row r="921" spans="1:10" ht="14.25" customHeight="1">
      <c r="A921" s="46"/>
      <c r="B921" s="46"/>
      <c r="C921" s="46"/>
      <c r="D921" s="46"/>
      <c r="E921" s="46"/>
      <c r="F921" s="46"/>
      <c r="G921" s="46"/>
      <c r="H921" s="46"/>
      <c r="I921" s="46"/>
      <c r="J921" s="46"/>
    </row>
    <row r="922" spans="1:10" ht="14.25" customHeight="1">
      <c r="A922" s="46"/>
      <c r="B922" s="46"/>
      <c r="C922" s="46"/>
      <c r="D922" s="46"/>
      <c r="E922" s="46"/>
      <c r="F922" s="46"/>
      <c r="G922" s="46"/>
      <c r="H922" s="46"/>
      <c r="I922" s="46"/>
      <c r="J922" s="46"/>
    </row>
    <row r="923" spans="1:10" ht="14.25" customHeight="1">
      <c r="A923" s="46"/>
      <c r="B923" s="46"/>
      <c r="C923" s="46"/>
      <c r="D923" s="46"/>
      <c r="E923" s="46"/>
      <c r="F923" s="46"/>
      <c r="G923" s="46"/>
      <c r="H923" s="46"/>
      <c r="I923" s="46"/>
      <c r="J923" s="46"/>
    </row>
    <row r="924" spans="1:10" ht="14.25" customHeight="1">
      <c r="A924" s="46"/>
      <c r="B924" s="46"/>
      <c r="C924" s="46"/>
      <c r="D924" s="46"/>
      <c r="E924" s="46"/>
      <c r="F924" s="46"/>
      <c r="G924" s="46"/>
      <c r="H924" s="46"/>
      <c r="I924" s="46"/>
      <c r="J924" s="46"/>
    </row>
    <row r="925" spans="1:10" ht="14.25" customHeight="1">
      <c r="A925" s="46"/>
      <c r="B925" s="46"/>
      <c r="C925" s="46"/>
      <c r="D925" s="46"/>
      <c r="E925" s="46"/>
      <c r="F925" s="46"/>
      <c r="G925" s="46"/>
      <c r="H925" s="46"/>
      <c r="I925" s="46"/>
      <c r="J925" s="46"/>
    </row>
    <row r="926" spans="1:10" ht="14.25" customHeight="1">
      <c r="A926" s="46"/>
      <c r="B926" s="46"/>
      <c r="C926" s="46"/>
      <c r="D926" s="46"/>
      <c r="E926" s="46"/>
      <c r="F926" s="46"/>
      <c r="G926" s="46"/>
      <c r="H926" s="46"/>
      <c r="I926" s="46"/>
      <c r="J926" s="46"/>
    </row>
    <row r="927" spans="1:10" ht="14.25" customHeight="1">
      <c r="A927" s="46"/>
      <c r="B927" s="46"/>
      <c r="C927" s="46"/>
      <c r="D927" s="46"/>
      <c r="E927" s="46"/>
      <c r="F927" s="46"/>
      <c r="G927" s="46"/>
      <c r="H927" s="46"/>
      <c r="I927" s="46"/>
      <c r="J927" s="46"/>
    </row>
    <row r="928" spans="1:10" ht="14.25" customHeight="1">
      <c r="A928" s="46"/>
      <c r="B928" s="46"/>
      <c r="C928" s="46"/>
      <c r="D928" s="46"/>
      <c r="E928" s="46"/>
      <c r="F928" s="46"/>
      <c r="G928" s="46"/>
      <c r="H928" s="46"/>
      <c r="I928" s="46"/>
      <c r="J928" s="46"/>
    </row>
    <row r="929" spans="1:10" ht="14.25" customHeight="1">
      <c r="A929" s="46"/>
      <c r="B929" s="46"/>
      <c r="C929" s="46"/>
      <c r="D929" s="46"/>
      <c r="E929" s="46"/>
      <c r="F929" s="46"/>
      <c r="G929" s="46"/>
      <c r="H929" s="46"/>
      <c r="I929" s="46"/>
      <c r="J929" s="46"/>
    </row>
    <row r="930" spans="1:10" ht="14.25" customHeight="1">
      <c r="A930" s="46"/>
      <c r="B930" s="46"/>
      <c r="C930" s="46"/>
      <c r="D930" s="46"/>
      <c r="E930" s="46"/>
      <c r="F930" s="46"/>
      <c r="G930" s="46"/>
      <c r="H930" s="46"/>
      <c r="I930" s="46"/>
      <c r="J930" s="46"/>
    </row>
    <row r="931" spans="1:10" ht="14.25" customHeight="1">
      <c r="A931" s="46"/>
      <c r="B931" s="46"/>
      <c r="C931" s="46"/>
      <c r="D931" s="46"/>
      <c r="E931" s="46"/>
      <c r="F931" s="46"/>
      <c r="G931" s="46"/>
      <c r="H931" s="46"/>
      <c r="I931" s="46"/>
      <c r="J931" s="46"/>
    </row>
    <row r="932" spans="1:10" ht="14.25" customHeight="1">
      <c r="A932" s="46"/>
      <c r="B932" s="46"/>
      <c r="C932" s="46"/>
      <c r="D932" s="46"/>
      <c r="E932" s="46"/>
      <c r="F932" s="46"/>
      <c r="G932" s="46"/>
      <c r="H932" s="46"/>
      <c r="I932" s="46"/>
      <c r="J932" s="46"/>
    </row>
    <row r="933" spans="1:10" ht="14.25" customHeight="1">
      <c r="A933" s="46"/>
      <c r="B933" s="46"/>
      <c r="C933" s="46"/>
      <c r="D933" s="46"/>
      <c r="E933" s="46"/>
      <c r="F933" s="46"/>
      <c r="G933" s="46"/>
      <c r="H933" s="46"/>
      <c r="I933" s="46"/>
      <c r="J933" s="46"/>
    </row>
    <row r="934" spans="1:10" ht="14.25" customHeight="1">
      <c r="A934" s="46"/>
      <c r="B934" s="46"/>
      <c r="C934" s="46"/>
      <c r="D934" s="46"/>
      <c r="E934" s="46"/>
      <c r="F934" s="46"/>
      <c r="G934" s="46"/>
      <c r="H934" s="46"/>
      <c r="I934" s="46"/>
      <c r="J934" s="46"/>
    </row>
    <row r="935" spans="1:10" ht="14.25" customHeight="1">
      <c r="A935" s="46"/>
      <c r="B935" s="46"/>
      <c r="C935" s="46"/>
      <c r="D935" s="46"/>
      <c r="E935" s="46"/>
      <c r="F935" s="46"/>
      <c r="G935" s="46"/>
      <c r="H935" s="46"/>
      <c r="I935" s="46"/>
      <c r="J935" s="46"/>
    </row>
    <row r="936" spans="1:10" ht="14.25" customHeight="1">
      <c r="A936" s="46"/>
      <c r="B936" s="46"/>
      <c r="C936" s="46"/>
      <c r="D936" s="46"/>
      <c r="E936" s="46"/>
      <c r="F936" s="46"/>
      <c r="G936" s="46"/>
      <c r="H936" s="46"/>
      <c r="I936" s="46"/>
      <c r="J936" s="46"/>
    </row>
    <row r="937" spans="1:10" ht="14.25" customHeight="1">
      <c r="A937" s="46"/>
      <c r="B937" s="46"/>
      <c r="C937" s="46"/>
      <c r="D937" s="46"/>
      <c r="E937" s="46"/>
      <c r="F937" s="46"/>
      <c r="G937" s="46"/>
      <c r="H937" s="46"/>
      <c r="I937" s="46"/>
      <c r="J937" s="46"/>
    </row>
    <row r="938" spans="1:10" ht="14.25" customHeight="1">
      <c r="A938" s="46"/>
      <c r="B938" s="46"/>
      <c r="C938" s="46"/>
      <c r="D938" s="46"/>
      <c r="E938" s="46"/>
      <c r="F938" s="46"/>
      <c r="G938" s="46"/>
      <c r="H938" s="46"/>
      <c r="I938" s="46"/>
      <c r="J938" s="46"/>
    </row>
    <row r="939" spans="1:10" ht="14.25" customHeight="1">
      <c r="A939" s="46"/>
      <c r="B939" s="46"/>
      <c r="C939" s="46"/>
      <c r="D939" s="46"/>
      <c r="E939" s="46"/>
      <c r="F939" s="46"/>
      <c r="G939" s="46"/>
      <c r="H939" s="46"/>
      <c r="I939" s="46"/>
      <c r="J939" s="46"/>
    </row>
    <row r="940" spans="1:10" ht="14.25" customHeight="1">
      <c r="A940" s="46"/>
      <c r="B940" s="46"/>
      <c r="C940" s="46"/>
      <c r="D940" s="46"/>
      <c r="E940" s="46"/>
      <c r="F940" s="46"/>
      <c r="G940" s="46"/>
      <c r="H940" s="46"/>
      <c r="I940" s="46"/>
      <c r="J940" s="46"/>
    </row>
    <row r="941" spans="1:10" ht="14.25" customHeight="1">
      <c r="A941" s="46"/>
      <c r="B941" s="46"/>
      <c r="C941" s="46"/>
      <c r="D941" s="46"/>
      <c r="E941" s="46"/>
      <c r="F941" s="46"/>
      <c r="G941" s="46"/>
      <c r="H941" s="46"/>
      <c r="I941" s="46"/>
      <c r="J941" s="46"/>
    </row>
    <row r="942" spans="1:10" ht="14.25" customHeight="1">
      <c r="A942" s="46"/>
      <c r="B942" s="46"/>
      <c r="C942" s="46"/>
      <c r="D942" s="46"/>
      <c r="E942" s="46"/>
      <c r="F942" s="46"/>
      <c r="G942" s="46"/>
      <c r="H942" s="46"/>
      <c r="I942" s="46"/>
      <c r="J942" s="46"/>
    </row>
    <row r="943" spans="1:10" ht="14.25" customHeight="1">
      <c r="A943" s="46"/>
      <c r="B943" s="46"/>
      <c r="C943" s="46"/>
      <c r="D943" s="46"/>
      <c r="E943" s="46"/>
      <c r="F943" s="46"/>
      <c r="G943" s="46"/>
      <c r="H943" s="46"/>
      <c r="I943" s="46"/>
      <c r="J943" s="46"/>
    </row>
    <row r="944" spans="1:10" ht="14.25" customHeight="1">
      <c r="A944" s="46"/>
      <c r="B944" s="46"/>
      <c r="C944" s="46"/>
      <c r="D944" s="46"/>
      <c r="E944" s="46"/>
      <c r="F944" s="46"/>
      <c r="G944" s="46"/>
      <c r="H944" s="46"/>
      <c r="I944" s="46"/>
      <c r="J944" s="46"/>
    </row>
    <row r="945" spans="1:10" ht="14.25" customHeight="1">
      <c r="A945" s="46"/>
      <c r="B945" s="46"/>
      <c r="C945" s="46"/>
      <c r="D945" s="46"/>
      <c r="E945" s="46"/>
      <c r="F945" s="46"/>
      <c r="G945" s="46"/>
      <c r="H945" s="46"/>
      <c r="I945" s="46"/>
      <c r="J945" s="46"/>
    </row>
    <row r="946" spans="1:10" ht="14.25" customHeight="1">
      <c r="A946" s="46"/>
      <c r="B946" s="46"/>
      <c r="C946" s="46"/>
      <c r="D946" s="46"/>
      <c r="E946" s="46"/>
      <c r="F946" s="46"/>
      <c r="G946" s="46"/>
      <c r="H946" s="46"/>
      <c r="I946" s="46"/>
      <c r="J946" s="46"/>
    </row>
    <row r="947" spans="1:10" ht="14.25" customHeight="1">
      <c r="A947" s="46"/>
      <c r="B947" s="46"/>
      <c r="C947" s="46"/>
      <c r="D947" s="46"/>
      <c r="E947" s="46"/>
      <c r="F947" s="46"/>
      <c r="G947" s="46"/>
      <c r="H947" s="46"/>
      <c r="I947" s="46"/>
      <c r="J947" s="46"/>
    </row>
    <row r="948" spans="1:10" ht="14.25" customHeight="1">
      <c r="A948" s="46"/>
      <c r="B948" s="46"/>
      <c r="C948" s="46"/>
      <c r="D948" s="46"/>
      <c r="E948" s="46"/>
      <c r="F948" s="46"/>
      <c r="G948" s="46"/>
      <c r="H948" s="46"/>
      <c r="I948" s="46"/>
      <c r="J948" s="46"/>
    </row>
    <row r="949" spans="1:10" ht="14.25" customHeight="1">
      <c r="A949" s="46"/>
      <c r="B949" s="46"/>
      <c r="C949" s="46"/>
      <c r="D949" s="46"/>
      <c r="E949" s="46"/>
      <c r="F949" s="46"/>
      <c r="G949" s="46"/>
      <c r="H949" s="46"/>
      <c r="I949" s="46"/>
      <c r="J949" s="46"/>
    </row>
    <row r="950" spans="1:10" ht="14.25" customHeight="1">
      <c r="A950" s="46"/>
      <c r="B950" s="46"/>
      <c r="C950" s="46"/>
      <c r="D950" s="46"/>
      <c r="E950" s="46"/>
      <c r="F950" s="46"/>
      <c r="G950" s="46"/>
      <c r="H950" s="46"/>
      <c r="I950" s="46"/>
      <c r="J950" s="46"/>
    </row>
    <row r="951" spans="1:10" ht="14.25" customHeight="1">
      <c r="A951" s="46"/>
      <c r="B951" s="46"/>
      <c r="C951" s="46"/>
      <c r="D951" s="46"/>
      <c r="E951" s="46"/>
      <c r="F951" s="46"/>
      <c r="G951" s="46"/>
      <c r="H951" s="46"/>
      <c r="I951" s="46"/>
      <c r="J951" s="46"/>
    </row>
    <row r="952" spans="1:10" ht="14.25" customHeight="1">
      <c r="A952" s="46"/>
      <c r="B952" s="46"/>
      <c r="C952" s="46"/>
      <c r="D952" s="46"/>
      <c r="E952" s="46"/>
      <c r="F952" s="46"/>
      <c r="G952" s="46"/>
      <c r="H952" s="46"/>
      <c r="I952" s="46"/>
      <c r="J952" s="46"/>
    </row>
    <row r="953" spans="1:10" ht="14.25" customHeight="1">
      <c r="A953" s="46"/>
      <c r="B953" s="46"/>
      <c r="C953" s="46"/>
      <c r="D953" s="46"/>
      <c r="E953" s="46"/>
      <c r="F953" s="46"/>
      <c r="G953" s="46"/>
      <c r="H953" s="46"/>
      <c r="I953" s="46"/>
      <c r="J953" s="46"/>
    </row>
    <row r="954" spans="1:10" ht="14.25" customHeight="1">
      <c r="A954" s="46"/>
      <c r="B954" s="46"/>
      <c r="C954" s="46"/>
      <c r="D954" s="46"/>
      <c r="E954" s="46"/>
      <c r="F954" s="46"/>
      <c r="G954" s="46"/>
      <c r="H954" s="46"/>
      <c r="I954" s="46"/>
      <c r="J954" s="46"/>
    </row>
    <row r="955" spans="1:10" ht="14.25" customHeight="1">
      <c r="A955" s="46"/>
      <c r="B955" s="46"/>
      <c r="C955" s="46"/>
      <c r="D955" s="46"/>
      <c r="E955" s="46"/>
      <c r="F955" s="46"/>
      <c r="G955" s="46"/>
      <c r="H955" s="46"/>
      <c r="I955" s="46"/>
      <c r="J955" s="46"/>
    </row>
    <row r="956" spans="1:10" ht="14.25" customHeight="1">
      <c r="A956" s="46"/>
      <c r="B956" s="46"/>
      <c r="C956" s="46"/>
      <c r="D956" s="46"/>
      <c r="E956" s="46"/>
      <c r="F956" s="46"/>
      <c r="G956" s="46"/>
      <c r="H956" s="46"/>
      <c r="I956" s="46"/>
      <c r="J956" s="46"/>
    </row>
    <row r="957" spans="1:10" ht="14.25" customHeight="1">
      <c r="A957" s="46"/>
      <c r="B957" s="46"/>
      <c r="C957" s="46"/>
      <c r="D957" s="46"/>
      <c r="E957" s="46"/>
      <c r="F957" s="46"/>
      <c r="G957" s="46"/>
      <c r="H957" s="46"/>
      <c r="I957" s="46"/>
      <c r="J957" s="46"/>
    </row>
    <row r="958" spans="1:10" ht="14.25" customHeight="1">
      <c r="A958" s="46"/>
      <c r="B958" s="46"/>
      <c r="C958" s="46"/>
      <c r="D958" s="46"/>
      <c r="E958" s="46"/>
      <c r="F958" s="46"/>
      <c r="G958" s="46"/>
      <c r="H958" s="46"/>
      <c r="I958" s="46"/>
      <c r="J958" s="46"/>
    </row>
    <row r="959" spans="1:10" ht="14.25" customHeight="1">
      <c r="A959" s="46"/>
      <c r="B959" s="46"/>
      <c r="C959" s="46"/>
      <c r="D959" s="46"/>
      <c r="E959" s="46"/>
      <c r="F959" s="46"/>
      <c r="G959" s="46"/>
      <c r="H959" s="46"/>
      <c r="I959" s="46"/>
      <c r="J959" s="46"/>
    </row>
    <row r="960" spans="1:10" ht="14.25" customHeight="1">
      <c r="A960" s="46"/>
      <c r="B960" s="46"/>
      <c r="C960" s="46"/>
      <c r="D960" s="46"/>
      <c r="E960" s="46"/>
      <c r="F960" s="46"/>
      <c r="G960" s="46"/>
      <c r="H960" s="46"/>
      <c r="I960" s="46"/>
      <c r="J960" s="46"/>
    </row>
    <row r="961" spans="1:10" ht="14.25" customHeight="1">
      <c r="A961" s="46"/>
      <c r="B961" s="46"/>
      <c r="C961" s="46"/>
      <c r="D961" s="46"/>
      <c r="E961" s="46"/>
      <c r="F961" s="46"/>
      <c r="G961" s="46"/>
      <c r="H961" s="46"/>
      <c r="I961" s="46"/>
      <c r="J961" s="46"/>
    </row>
    <row r="962" spans="1:10" ht="14.25" customHeight="1">
      <c r="A962" s="46"/>
      <c r="B962" s="46"/>
      <c r="C962" s="46"/>
      <c r="D962" s="46"/>
      <c r="E962" s="46"/>
      <c r="F962" s="46"/>
      <c r="G962" s="46"/>
      <c r="H962" s="46"/>
      <c r="I962" s="46"/>
      <c r="J962" s="46"/>
    </row>
    <row r="963" spans="1:10" ht="14.25" customHeight="1">
      <c r="A963" s="46"/>
      <c r="B963" s="46"/>
      <c r="C963" s="46"/>
      <c r="D963" s="46"/>
      <c r="E963" s="46"/>
      <c r="F963" s="46"/>
      <c r="G963" s="46"/>
      <c r="H963" s="46"/>
      <c r="I963" s="46"/>
      <c r="J963" s="46"/>
    </row>
    <row r="964" spans="1:10" ht="14.25" customHeight="1">
      <c r="A964" s="46"/>
      <c r="B964" s="46"/>
      <c r="C964" s="46"/>
      <c r="D964" s="46"/>
      <c r="E964" s="46"/>
      <c r="F964" s="46"/>
      <c r="G964" s="46"/>
      <c r="H964" s="46"/>
      <c r="I964" s="46"/>
      <c r="J964" s="46"/>
    </row>
    <row r="965" spans="1:10" ht="14.25" customHeight="1">
      <c r="A965" s="46"/>
      <c r="B965" s="46"/>
      <c r="C965" s="46"/>
      <c r="D965" s="46"/>
      <c r="E965" s="46"/>
      <c r="F965" s="46"/>
      <c r="G965" s="46"/>
      <c r="H965" s="46"/>
      <c r="I965" s="46"/>
      <c r="J965" s="46"/>
    </row>
    <row r="966" spans="1:10" ht="14.25" customHeight="1">
      <c r="A966" s="46"/>
      <c r="B966" s="46"/>
      <c r="C966" s="46"/>
      <c r="D966" s="46"/>
      <c r="E966" s="46"/>
      <c r="F966" s="46"/>
      <c r="G966" s="46"/>
      <c r="H966" s="46"/>
      <c r="I966" s="46"/>
      <c r="J966" s="46"/>
    </row>
    <row r="967" spans="1:10" ht="14.25" customHeight="1">
      <c r="A967" s="46"/>
      <c r="B967" s="46"/>
      <c r="C967" s="46"/>
      <c r="D967" s="46"/>
      <c r="E967" s="46"/>
      <c r="F967" s="46"/>
      <c r="G967" s="46"/>
      <c r="H967" s="46"/>
      <c r="I967" s="46"/>
      <c r="J967" s="46"/>
    </row>
    <row r="968" spans="1:10" ht="14.25" customHeight="1">
      <c r="A968" s="46"/>
      <c r="B968" s="46"/>
      <c r="C968" s="46"/>
      <c r="D968" s="46"/>
      <c r="E968" s="46"/>
      <c r="F968" s="46"/>
      <c r="G968" s="46"/>
      <c r="H968" s="46"/>
      <c r="I968" s="46"/>
      <c r="J968" s="46"/>
    </row>
    <row r="969" spans="1:10" ht="14.25" customHeight="1">
      <c r="A969" s="46"/>
      <c r="B969" s="46"/>
      <c r="C969" s="46"/>
      <c r="D969" s="46"/>
      <c r="E969" s="46"/>
      <c r="F969" s="46"/>
      <c r="G969" s="46"/>
      <c r="H969" s="46"/>
      <c r="I969" s="46"/>
      <c r="J969" s="46"/>
    </row>
    <row r="970" spans="1:10" ht="14.25" customHeight="1">
      <c r="A970" s="46"/>
      <c r="B970" s="46"/>
      <c r="C970" s="46"/>
      <c r="D970" s="46"/>
      <c r="E970" s="46"/>
      <c r="F970" s="46"/>
      <c r="G970" s="46"/>
      <c r="H970" s="46"/>
      <c r="I970" s="46"/>
      <c r="J970" s="46"/>
    </row>
    <row r="971" spans="1:10" ht="14.25" customHeight="1">
      <c r="A971" s="46"/>
      <c r="B971" s="46"/>
      <c r="C971" s="46"/>
      <c r="D971" s="46"/>
      <c r="E971" s="46"/>
      <c r="F971" s="46"/>
      <c r="G971" s="46"/>
      <c r="H971" s="46"/>
      <c r="I971" s="46"/>
      <c r="J971" s="46"/>
    </row>
    <row r="972" spans="1:10" ht="14.25" customHeight="1">
      <c r="A972" s="46"/>
      <c r="B972" s="46"/>
      <c r="C972" s="46"/>
      <c r="D972" s="46"/>
      <c r="E972" s="46"/>
      <c r="F972" s="46"/>
      <c r="G972" s="46"/>
      <c r="H972" s="46"/>
      <c r="I972" s="46"/>
      <c r="J972" s="46"/>
    </row>
    <row r="973" spans="1:10" ht="14.25" customHeight="1">
      <c r="A973" s="46"/>
      <c r="B973" s="46"/>
      <c r="C973" s="46"/>
      <c r="D973" s="46"/>
      <c r="E973" s="46"/>
      <c r="F973" s="46"/>
      <c r="G973" s="46"/>
      <c r="H973" s="46"/>
      <c r="I973" s="46"/>
      <c r="J973" s="46"/>
    </row>
    <row r="974" spans="1:10" ht="14.25" customHeight="1">
      <c r="A974" s="46"/>
      <c r="B974" s="46"/>
      <c r="C974" s="46"/>
      <c r="D974" s="46"/>
      <c r="E974" s="46"/>
      <c r="F974" s="46"/>
      <c r="G974" s="46"/>
      <c r="H974" s="46"/>
      <c r="I974" s="46"/>
      <c r="J974" s="46"/>
    </row>
    <row r="975" spans="1:10" ht="14.25" customHeight="1">
      <c r="A975" s="46"/>
      <c r="B975" s="46"/>
      <c r="C975" s="46"/>
      <c r="D975" s="46"/>
      <c r="E975" s="46"/>
      <c r="F975" s="46"/>
      <c r="G975" s="46"/>
      <c r="H975" s="46"/>
      <c r="I975" s="46"/>
      <c r="J975" s="46"/>
    </row>
    <row r="976" spans="1:10" ht="14.25" customHeight="1">
      <c r="A976" s="46"/>
      <c r="B976" s="46"/>
      <c r="C976" s="46"/>
      <c r="D976" s="46"/>
      <c r="E976" s="46"/>
      <c r="F976" s="46"/>
      <c r="G976" s="46"/>
      <c r="H976" s="46"/>
      <c r="I976" s="46"/>
      <c r="J976" s="46"/>
    </row>
    <row r="977" spans="1:10" ht="14.25" customHeight="1">
      <c r="A977" s="46"/>
      <c r="B977" s="46"/>
      <c r="C977" s="46"/>
      <c r="D977" s="46"/>
      <c r="E977" s="46"/>
      <c r="F977" s="46"/>
      <c r="G977" s="46"/>
      <c r="H977" s="46"/>
      <c r="I977" s="46"/>
      <c r="J977" s="46"/>
    </row>
    <row r="978" spans="1:10" ht="14.25" customHeight="1">
      <c r="A978" s="46"/>
      <c r="B978" s="46"/>
      <c r="C978" s="46"/>
      <c r="D978" s="46"/>
      <c r="E978" s="46"/>
      <c r="F978" s="46"/>
      <c r="G978" s="46"/>
      <c r="H978" s="46"/>
      <c r="I978" s="46"/>
      <c r="J978" s="46"/>
    </row>
    <row r="979" spans="1:10" ht="14.25" customHeight="1">
      <c r="A979" s="46"/>
      <c r="B979" s="46"/>
      <c r="C979" s="46"/>
      <c r="D979" s="46"/>
      <c r="E979" s="46"/>
      <c r="F979" s="46"/>
      <c r="G979" s="46"/>
      <c r="H979" s="46"/>
      <c r="I979" s="46"/>
      <c r="J979" s="46"/>
    </row>
    <row r="980" spans="1:10" ht="14.25" customHeight="1">
      <c r="A980" s="46"/>
      <c r="B980" s="46"/>
      <c r="C980" s="46"/>
      <c r="D980" s="46"/>
      <c r="E980" s="46"/>
      <c r="F980" s="46"/>
      <c r="G980" s="46"/>
      <c r="H980" s="46"/>
      <c r="I980" s="46"/>
      <c r="J980" s="46"/>
    </row>
    <row r="981" spans="1:10" ht="14.25" customHeight="1">
      <c r="A981" s="46"/>
      <c r="B981" s="46"/>
      <c r="C981" s="46"/>
      <c r="D981" s="46"/>
      <c r="E981" s="46"/>
      <c r="F981" s="46"/>
      <c r="G981" s="46"/>
      <c r="H981" s="46"/>
      <c r="I981" s="46"/>
      <c r="J981" s="46"/>
    </row>
    <row r="982" spans="1:10" ht="14.25" customHeight="1">
      <c r="A982" s="46"/>
      <c r="B982" s="46"/>
      <c r="C982" s="46"/>
      <c r="D982" s="46"/>
      <c r="E982" s="46"/>
      <c r="F982" s="46"/>
      <c r="G982" s="46"/>
      <c r="H982" s="46"/>
      <c r="I982" s="46"/>
      <c r="J982" s="46"/>
    </row>
    <row r="983" spans="1:10" ht="14.25" customHeight="1">
      <c r="A983" s="46"/>
      <c r="B983" s="46"/>
      <c r="C983" s="46"/>
      <c r="D983" s="46"/>
      <c r="E983" s="46"/>
      <c r="F983" s="46"/>
      <c r="G983" s="46"/>
      <c r="H983" s="46"/>
      <c r="I983" s="46"/>
      <c r="J983" s="46"/>
    </row>
    <row r="984" spans="1:10" ht="14.25" customHeight="1">
      <c r="A984" s="46"/>
      <c r="B984" s="46"/>
      <c r="C984" s="46"/>
      <c r="D984" s="46"/>
      <c r="E984" s="46"/>
      <c r="F984" s="46"/>
      <c r="G984" s="46"/>
      <c r="H984" s="46"/>
      <c r="I984" s="46"/>
      <c r="J984" s="46"/>
    </row>
    <row r="985" spans="1:10" ht="14.25" customHeight="1">
      <c r="A985" s="46"/>
      <c r="B985" s="46"/>
      <c r="C985" s="46"/>
      <c r="D985" s="46"/>
      <c r="E985" s="46"/>
      <c r="F985" s="46"/>
      <c r="G985" s="46"/>
      <c r="H985" s="46"/>
      <c r="I985" s="46"/>
      <c r="J985" s="46"/>
    </row>
    <row r="986" spans="1:10" ht="14.25" customHeight="1">
      <c r="A986" s="46"/>
      <c r="B986" s="46"/>
      <c r="C986" s="46"/>
      <c r="D986" s="46"/>
      <c r="E986" s="46"/>
      <c r="F986" s="46"/>
      <c r="G986" s="46"/>
      <c r="H986" s="46"/>
      <c r="I986" s="46"/>
      <c r="J986" s="46"/>
    </row>
    <row r="987" spans="1:10" ht="14.25" customHeight="1">
      <c r="A987" s="46"/>
      <c r="B987" s="46"/>
      <c r="C987" s="46"/>
      <c r="D987" s="46"/>
      <c r="E987" s="46"/>
      <c r="F987" s="46"/>
      <c r="G987" s="46"/>
      <c r="H987" s="46"/>
      <c r="I987" s="46"/>
      <c r="J987" s="46"/>
    </row>
    <row r="988" spans="1:10" ht="14.25" customHeight="1">
      <c r="A988" s="46"/>
      <c r="B988" s="46"/>
      <c r="C988" s="46"/>
      <c r="D988" s="46"/>
      <c r="E988" s="46"/>
      <c r="F988" s="46"/>
      <c r="G988" s="46"/>
      <c r="H988" s="46"/>
      <c r="I988" s="46"/>
      <c r="J988" s="46"/>
    </row>
    <row r="989" spans="1:10" ht="14.25" customHeight="1">
      <c r="A989" s="46"/>
      <c r="B989" s="46"/>
      <c r="C989" s="46"/>
      <c r="D989" s="46"/>
      <c r="E989" s="46"/>
      <c r="F989" s="46"/>
      <c r="G989" s="46"/>
      <c r="H989" s="46"/>
      <c r="I989" s="46"/>
      <c r="J989" s="46"/>
    </row>
    <row r="990" spans="1:10" ht="14.25" customHeight="1">
      <c r="A990" s="46"/>
      <c r="B990" s="46"/>
      <c r="C990" s="46"/>
      <c r="D990" s="46"/>
      <c r="E990" s="46"/>
      <c r="F990" s="46"/>
      <c r="G990" s="46"/>
      <c r="H990" s="46"/>
      <c r="I990" s="46"/>
      <c r="J990" s="46"/>
    </row>
    <row r="991" spans="1:10" ht="14.25" customHeight="1">
      <c r="A991" s="46"/>
      <c r="B991" s="46"/>
      <c r="C991" s="46"/>
      <c r="D991" s="46"/>
      <c r="E991" s="46"/>
      <c r="F991" s="46"/>
      <c r="G991" s="46"/>
      <c r="H991" s="46"/>
      <c r="I991" s="46"/>
      <c r="J991" s="46"/>
    </row>
    <row r="992" spans="1:10" ht="14.25" customHeight="1">
      <c r="A992" s="46"/>
      <c r="B992" s="46"/>
      <c r="C992" s="46"/>
      <c r="D992" s="46"/>
      <c r="E992" s="46"/>
      <c r="F992" s="46"/>
      <c r="G992" s="46"/>
      <c r="H992" s="46"/>
      <c r="I992" s="46"/>
      <c r="J992" s="46"/>
    </row>
    <row r="993" spans="1:10" ht="14.25" customHeight="1">
      <c r="A993" s="46"/>
      <c r="B993" s="46"/>
      <c r="C993" s="46"/>
      <c r="D993" s="46"/>
      <c r="E993" s="46"/>
      <c r="F993" s="46"/>
      <c r="G993" s="46"/>
      <c r="H993" s="46"/>
      <c r="I993" s="46"/>
      <c r="J993" s="46"/>
    </row>
    <row r="994" spans="1:10" ht="14.25" customHeight="1">
      <c r="A994" s="46"/>
      <c r="B994" s="46"/>
      <c r="C994" s="46"/>
      <c r="D994" s="46"/>
      <c r="E994" s="46"/>
      <c r="F994" s="46"/>
      <c r="G994" s="46"/>
      <c r="H994" s="46"/>
      <c r="I994" s="46"/>
      <c r="J994" s="46"/>
    </row>
    <row r="995" spans="1:10" ht="14.25" customHeight="1">
      <c r="A995" s="46"/>
      <c r="B995" s="46"/>
      <c r="C995" s="46"/>
      <c r="D995" s="46"/>
      <c r="E995" s="46"/>
      <c r="F995" s="46"/>
      <c r="G995" s="46"/>
      <c r="H995" s="46"/>
      <c r="I995" s="46"/>
      <c r="J995" s="46"/>
    </row>
    <row r="996" spans="1:10" ht="14.25" customHeight="1">
      <c r="A996" s="46"/>
      <c r="B996" s="46"/>
      <c r="C996" s="46"/>
      <c r="D996" s="46"/>
      <c r="E996" s="46"/>
      <c r="F996" s="46"/>
      <c r="G996" s="46"/>
      <c r="H996" s="46"/>
      <c r="I996" s="46"/>
      <c r="J996" s="46"/>
    </row>
    <row r="997" spans="1:10" ht="14.25" customHeight="1">
      <c r="A997" s="46"/>
      <c r="B997" s="46"/>
      <c r="C997" s="46"/>
      <c r="D997" s="46"/>
      <c r="E997" s="46"/>
      <c r="F997" s="46"/>
      <c r="G997" s="46"/>
      <c r="H997" s="46"/>
      <c r="I997" s="46"/>
      <c r="J997" s="46"/>
    </row>
    <row r="998" spans="1:10" ht="14.25" customHeight="1">
      <c r="A998" s="46"/>
      <c r="B998" s="46"/>
      <c r="C998" s="46"/>
      <c r="D998" s="46"/>
      <c r="E998" s="46"/>
      <c r="F998" s="46"/>
      <c r="G998" s="46"/>
      <c r="H998" s="46"/>
      <c r="I998" s="46"/>
      <c r="J998" s="46"/>
    </row>
    <row r="999" spans="1:10" ht="14.25" customHeight="1">
      <c r="A999" s="46"/>
      <c r="B999" s="46"/>
      <c r="C999" s="46"/>
      <c r="D999" s="46"/>
      <c r="E999" s="46"/>
      <c r="F999" s="46"/>
      <c r="G999" s="46"/>
      <c r="H999" s="46"/>
      <c r="I999" s="46"/>
      <c r="J999" s="46"/>
    </row>
    <row r="1000" spans="1:10" ht="14.25" customHeight="1">
      <c r="A1000" s="46"/>
      <c r="B1000" s="46"/>
      <c r="C1000" s="46"/>
      <c r="D1000" s="46"/>
      <c r="E1000" s="46"/>
      <c r="F1000" s="46"/>
      <c r="G1000" s="46"/>
      <c r="H1000" s="46"/>
      <c r="I1000" s="46"/>
      <c r="J1000" s="46"/>
    </row>
  </sheetData>
  <mergeCells count="3">
    <mergeCell ref="A1:B1"/>
    <mergeCell ref="H1:I2"/>
    <mergeCell ref="A2:B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0"/>
  <sheetViews>
    <sheetView showGridLines="0" workbookViewId="0">
      <selection sqref="A1:B1"/>
    </sheetView>
  </sheetViews>
  <sheetFormatPr baseColWidth="10" defaultColWidth="14.5" defaultRowHeight="15" customHeight="1"/>
  <cols>
    <col min="1" max="10" width="30.6640625" customWidth="1"/>
    <col min="11" max="11" width="14.5" customWidth="1"/>
    <col min="12" max="26" width="8.6640625" customWidth="1"/>
  </cols>
  <sheetData>
    <row r="1" spans="1:11" ht="37" customHeight="1">
      <c r="A1" s="291" t="str">
        <f>'Start Here'!C7&amp; " &amp; " &amp;'Start Here'!C8</f>
        <v xml:space="preserve"> &amp; </v>
      </c>
      <c r="B1" s="271"/>
      <c r="C1" s="85" t="s">
        <v>226</v>
      </c>
      <c r="D1" s="85" t="s">
        <v>227</v>
      </c>
      <c r="E1" s="85" t="s">
        <v>3</v>
      </c>
      <c r="F1" s="85" t="s">
        <v>68</v>
      </c>
      <c r="H1" s="297" t="s">
        <v>230</v>
      </c>
      <c r="I1" s="298"/>
    </row>
    <row r="2" spans="1:11" ht="31" customHeight="1">
      <c r="A2" s="296" t="s">
        <v>231</v>
      </c>
      <c r="B2" s="271"/>
      <c r="C2" s="91">
        <f>'Start Here'!C5</f>
        <v>46060</v>
      </c>
      <c r="D2" s="93">
        <f ca="1">C2-TODAY()</f>
        <v>285</v>
      </c>
      <c r="E2" s="91">
        <f>'Start Here'!C6</f>
        <v>46027</v>
      </c>
      <c r="F2" s="93">
        <f ca="1">E2-TODAY()</f>
        <v>252</v>
      </c>
      <c r="H2" s="299"/>
      <c r="I2" s="300"/>
    </row>
    <row r="3" spans="1:11" ht="14.25" customHeight="1"/>
    <row r="4" spans="1:11" ht="14.25" customHeight="1">
      <c r="A4" s="43" t="s">
        <v>16</v>
      </c>
      <c r="B4" s="43" t="s">
        <v>19</v>
      </c>
      <c r="C4" s="43" t="s">
        <v>22</v>
      </c>
      <c r="D4" s="43" t="s">
        <v>25</v>
      </c>
      <c r="E4" s="43" t="s">
        <v>28</v>
      </c>
      <c r="F4" s="43" t="s">
        <v>31</v>
      </c>
      <c r="G4" s="43" t="s">
        <v>34</v>
      </c>
      <c r="H4" s="43" t="s">
        <v>37</v>
      </c>
      <c r="I4" s="43" t="s">
        <v>40</v>
      </c>
      <c r="J4" s="43" t="s">
        <v>43</v>
      </c>
      <c r="K4" s="44"/>
    </row>
    <row r="5" spans="1:11" ht="14.25" customHeight="1">
      <c r="A5" s="11"/>
      <c r="B5" s="11"/>
      <c r="C5" s="11"/>
      <c r="D5" s="11"/>
      <c r="E5" s="11"/>
      <c r="F5" s="11"/>
      <c r="G5" s="11"/>
      <c r="H5" s="11"/>
      <c r="I5" s="11"/>
      <c r="J5" s="11"/>
    </row>
    <row r="6" spans="1:11" ht="14.25" customHeight="1">
      <c r="A6" s="11"/>
      <c r="B6" s="11"/>
      <c r="C6" s="11"/>
      <c r="D6" s="11"/>
      <c r="E6" s="11"/>
      <c r="F6" s="11"/>
      <c r="G6" s="11"/>
      <c r="H6" s="11"/>
      <c r="I6" s="11"/>
      <c r="J6" s="11"/>
    </row>
    <row r="7" spans="1:11" ht="14.25" customHeight="1">
      <c r="A7" s="11"/>
      <c r="B7" s="11"/>
      <c r="C7" s="11"/>
      <c r="D7" s="11"/>
      <c r="E7" s="11"/>
      <c r="F7" s="11"/>
      <c r="G7" s="11"/>
      <c r="H7" s="11"/>
      <c r="I7" s="11"/>
      <c r="J7" s="11"/>
    </row>
    <row r="8" spans="1:11" ht="14.25" customHeight="1">
      <c r="A8" s="11"/>
      <c r="B8" s="11"/>
      <c r="C8" s="11"/>
      <c r="D8" s="11"/>
      <c r="E8" s="11"/>
      <c r="F8" s="11"/>
      <c r="G8" s="11"/>
      <c r="H8" s="11"/>
      <c r="I8" s="11"/>
      <c r="J8" s="11"/>
    </row>
    <row r="9" spans="1:11" ht="14.25" customHeight="1">
      <c r="A9" s="11"/>
      <c r="B9" s="11"/>
      <c r="C9" s="11"/>
      <c r="D9" s="11"/>
      <c r="E9" s="11"/>
      <c r="F9" s="11"/>
      <c r="G9" s="11"/>
      <c r="H9" s="11"/>
      <c r="I9" s="11"/>
      <c r="J9" s="11"/>
    </row>
    <row r="10" spans="1:11" ht="14.25" customHeight="1">
      <c r="A10" s="11"/>
      <c r="B10" s="11"/>
      <c r="C10" s="11"/>
      <c r="D10" s="11"/>
      <c r="E10" s="11"/>
      <c r="F10" s="11"/>
      <c r="G10" s="11"/>
      <c r="H10" s="11"/>
      <c r="I10" s="11"/>
      <c r="J10" s="11"/>
    </row>
    <row r="11" spans="1:11" ht="14.25" customHeight="1">
      <c r="A11" s="11"/>
      <c r="B11" s="11"/>
      <c r="C11" s="11"/>
      <c r="D11" s="11"/>
      <c r="E11" s="11"/>
      <c r="F11" s="11"/>
      <c r="G11" s="11"/>
      <c r="H11" s="11"/>
      <c r="I11" s="11"/>
      <c r="J11" s="11"/>
    </row>
    <row r="12" spans="1:11" ht="14.25" customHeight="1">
      <c r="A12" s="11"/>
      <c r="B12" s="11"/>
      <c r="C12" s="11"/>
      <c r="D12" s="11"/>
      <c r="E12" s="11"/>
      <c r="F12" s="11"/>
      <c r="G12" s="11"/>
      <c r="H12" s="11"/>
      <c r="I12" s="11"/>
      <c r="J12" s="11"/>
    </row>
    <row r="13" spans="1:11" ht="14.25" customHeight="1">
      <c r="A13" s="11"/>
      <c r="B13" s="11"/>
      <c r="C13" s="11"/>
      <c r="D13" s="11"/>
      <c r="E13" s="11"/>
      <c r="F13" s="11"/>
      <c r="G13" s="11"/>
      <c r="H13" s="11"/>
      <c r="I13" s="11"/>
      <c r="J13" s="11"/>
    </row>
    <row r="14" spans="1:11" ht="14.25" customHeight="1">
      <c r="A14" s="11"/>
      <c r="B14" s="11"/>
      <c r="C14" s="11"/>
      <c r="D14" s="11"/>
      <c r="E14" s="11"/>
      <c r="F14" s="11"/>
      <c r="G14" s="11"/>
      <c r="H14" s="11"/>
      <c r="I14" s="11"/>
      <c r="J14" s="11"/>
    </row>
    <row r="15" spans="1:11" ht="14.25" customHeight="1">
      <c r="A15" s="46"/>
      <c r="B15" s="46"/>
      <c r="C15" s="46"/>
      <c r="D15" s="46"/>
      <c r="E15" s="46"/>
      <c r="F15" s="46"/>
      <c r="G15" s="46"/>
      <c r="H15" s="46"/>
      <c r="I15" s="46"/>
      <c r="J15" s="46"/>
    </row>
    <row r="16" spans="1:11" ht="14.25" customHeight="1">
      <c r="A16" s="46"/>
      <c r="B16" s="46"/>
      <c r="C16" s="46"/>
      <c r="D16" s="46"/>
      <c r="E16" s="46"/>
      <c r="F16" s="46"/>
      <c r="G16" s="46"/>
      <c r="H16" s="46"/>
      <c r="I16" s="46"/>
      <c r="J16" s="46"/>
    </row>
    <row r="17" spans="1:10" ht="14.25" customHeight="1">
      <c r="A17" s="43" t="s">
        <v>17</v>
      </c>
      <c r="B17" s="43" t="s">
        <v>20</v>
      </c>
      <c r="C17" s="43" t="s">
        <v>23</v>
      </c>
      <c r="D17" s="43" t="s">
        <v>26</v>
      </c>
      <c r="E17" s="43" t="s">
        <v>29</v>
      </c>
      <c r="F17" s="43" t="s">
        <v>32</v>
      </c>
      <c r="G17" s="43" t="s">
        <v>35</v>
      </c>
      <c r="H17" s="43" t="s">
        <v>38</v>
      </c>
      <c r="I17" s="43" t="s">
        <v>41</v>
      </c>
      <c r="J17" s="43" t="s">
        <v>44</v>
      </c>
    </row>
    <row r="18" spans="1:10" ht="14.25" customHeight="1">
      <c r="A18" s="11"/>
      <c r="B18" s="11"/>
      <c r="C18" s="11"/>
      <c r="D18" s="11"/>
      <c r="E18" s="11"/>
      <c r="F18" s="11"/>
      <c r="G18" s="11"/>
      <c r="H18" s="11"/>
      <c r="I18" s="11"/>
      <c r="J18" s="11"/>
    </row>
    <row r="19" spans="1:10" ht="14.25" customHeight="1">
      <c r="A19" s="11"/>
      <c r="B19" s="11"/>
      <c r="C19" s="11"/>
      <c r="D19" s="11"/>
      <c r="E19" s="11"/>
      <c r="F19" s="11"/>
      <c r="G19" s="11"/>
      <c r="H19" s="11"/>
      <c r="I19" s="11"/>
      <c r="J19" s="11"/>
    </row>
    <row r="20" spans="1:10" ht="14.25" customHeight="1">
      <c r="A20" s="11"/>
      <c r="B20" s="11"/>
      <c r="C20" s="11"/>
      <c r="D20" s="11"/>
      <c r="E20" s="11"/>
      <c r="F20" s="11"/>
      <c r="G20" s="11"/>
      <c r="H20" s="11"/>
      <c r="I20" s="11"/>
      <c r="J20" s="11"/>
    </row>
    <row r="21" spans="1:10" ht="14.25" customHeight="1">
      <c r="A21" s="11"/>
      <c r="B21" s="11"/>
      <c r="C21" s="11"/>
      <c r="D21" s="11"/>
      <c r="E21" s="11"/>
      <c r="F21" s="11"/>
      <c r="G21" s="11"/>
      <c r="H21" s="11"/>
      <c r="I21" s="11"/>
      <c r="J21" s="11"/>
    </row>
    <row r="22" spans="1:10" ht="14.25" customHeight="1">
      <c r="A22" s="11"/>
      <c r="B22" s="11"/>
      <c r="C22" s="11"/>
      <c r="D22" s="11"/>
      <c r="E22" s="11"/>
      <c r="F22" s="11"/>
      <c r="G22" s="11"/>
      <c r="H22" s="11"/>
      <c r="I22" s="11"/>
      <c r="J22" s="11"/>
    </row>
    <row r="23" spans="1:10" ht="14.25" customHeight="1">
      <c r="A23" s="11"/>
      <c r="B23" s="11"/>
      <c r="C23" s="11"/>
      <c r="D23" s="11"/>
      <c r="E23" s="11"/>
      <c r="F23" s="11"/>
      <c r="G23" s="11"/>
      <c r="H23" s="11"/>
      <c r="I23" s="11"/>
      <c r="J23" s="11"/>
    </row>
    <row r="24" spans="1:10" ht="14.25" customHeight="1">
      <c r="A24" s="11"/>
      <c r="B24" s="11"/>
      <c r="C24" s="11"/>
      <c r="D24" s="11"/>
      <c r="E24" s="11"/>
      <c r="F24" s="11"/>
      <c r="G24" s="11"/>
      <c r="H24" s="11"/>
      <c r="I24" s="11"/>
      <c r="J24" s="11"/>
    </row>
    <row r="25" spans="1:10" ht="14.25" customHeight="1">
      <c r="A25" s="11"/>
      <c r="B25" s="11"/>
      <c r="C25" s="11"/>
      <c r="D25" s="11"/>
      <c r="E25" s="11"/>
      <c r="F25" s="11"/>
      <c r="G25" s="11"/>
      <c r="H25" s="11"/>
      <c r="I25" s="11"/>
      <c r="J25" s="11"/>
    </row>
    <row r="26" spans="1:10" ht="14.25" customHeight="1">
      <c r="A26" s="11"/>
      <c r="B26" s="11"/>
      <c r="C26" s="11"/>
      <c r="D26" s="11"/>
      <c r="E26" s="11"/>
      <c r="F26" s="11"/>
      <c r="G26" s="11"/>
      <c r="H26" s="11"/>
      <c r="I26" s="11"/>
      <c r="J26" s="11"/>
    </row>
    <row r="27" spans="1:10" ht="14.25" customHeight="1">
      <c r="A27" s="11"/>
      <c r="B27" s="11"/>
      <c r="C27" s="11"/>
      <c r="D27" s="11"/>
      <c r="E27" s="11"/>
      <c r="F27" s="11"/>
      <c r="G27" s="11"/>
      <c r="H27" s="11"/>
      <c r="I27" s="11"/>
      <c r="J27" s="11"/>
    </row>
    <row r="28" spans="1:10" ht="14.25" customHeight="1">
      <c r="A28" s="46"/>
      <c r="B28" s="46"/>
      <c r="C28" s="46"/>
      <c r="D28" s="46"/>
      <c r="E28" s="46"/>
      <c r="F28" s="46"/>
      <c r="G28" s="46"/>
      <c r="H28" s="46"/>
      <c r="I28" s="46"/>
      <c r="J28" s="46"/>
    </row>
    <row r="29" spans="1:10" ht="14.25" customHeight="1">
      <c r="A29" s="46"/>
      <c r="B29" s="46"/>
      <c r="C29" s="46"/>
      <c r="D29" s="46"/>
      <c r="E29" s="46"/>
      <c r="F29" s="46"/>
      <c r="G29" s="46"/>
      <c r="H29" s="46"/>
      <c r="I29" s="46"/>
      <c r="J29" s="46"/>
    </row>
    <row r="30" spans="1:10" ht="14.25" customHeight="1">
      <c r="A30" s="43" t="s">
        <v>18</v>
      </c>
      <c r="B30" s="43" t="s">
        <v>21</v>
      </c>
      <c r="C30" s="43" t="s">
        <v>24</v>
      </c>
      <c r="D30" s="43" t="s">
        <v>27</v>
      </c>
      <c r="E30" s="43" t="s">
        <v>30</v>
      </c>
      <c r="F30" s="43" t="s">
        <v>33</v>
      </c>
      <c r="G30" s="43" t="s">
        <v>36</v>
      </c>
      <c r="H30" s="43" t="s">
        <v>39</v>
      </c>
      <c r="I30" s="43" t="s">
        <v>42</v>
      </c>
      <c r="J30" s="43" t="s">
        <v>45</v>
      </c>
    </row>
    <row r="31" spans="1:10" ht="14.25" customHeight="1">
      <c r="A31" s="11"/>
      <c r="B31" s="11"/>
      <c r="C31" s="11"/>
      <c r="D31" s="11"/>
      <c r="E31" s="11"/>
      <c r="F31" s="11"/>
      <c r="G31" s="11"/>
      <c r="H31" s="11"/>
      <c r="I31" s="11"/>
      <c r="J31" s="11"/>
    </row>
    <row r="32" spans="1:10" ht="14.25" customHeight="1">
      <c r="A32" s="11"/>
      <c r="B32" s="11"/>
      <c r="C32" s="11"/>
      <c r="D32" s="11"/>
      <c r="E32" s="11"/>
      <c r="F32" s="11"/>
      <c r="G32" s="11"/>
      <c r="H32" s="11"/>
      <c r="I32" s="11"/>
      <c r="J32" s="11"/>
    </row>
    <row r="33" spans="1:10" ht="14.25" customHeight="1">
      <c r="A33" s="11"/>
      <c r="B33" s="11"/>
      <c r="C33" s="11"/>
      <c r="D33" s="11"/>
      <c r="E33" s="11"/>
      <c r="F33" s="11"/>
      <c r="G33" s="11"/>
      <c r="H33" s="11"/>
      <c r="I33" s="11"/>
      <c r="J33" s="11"/>
    </row>
    <row r="34" spans="1:10" ht="14.25" customHeight="1">
      <c r="A34" s="11"/>
      <c r="B34" s="11"/>
      <c r="C34" s="11"/>
      <c r="D34" s="11"/>
      <c r="E34" s="11"/>
      <c r="F34" s="11"/>
      <c r="G34" s="11"/>
      <c r="H34" s="11"/>
      <c r="I34" s="11"/>
      <c r="J34" s="11"/>
    </row>
    <row r="35" spans="1:10" ht="14.25" customHeight="1">
      <c r="A35" s="11"/>
      <c r="B35" s="11"/>
      <c r="C35" s="11"/>
      <c r="D35" s="11"/>
      <c r="E35" s="11"/>
      <c r="F35" s="11"/>
      <c r="G35" s="11"/>
      <c r="H35" s="11"/>
      <c r="I35" s="11"/>
      <c r="J35" s="11"/>
    </row>
    <row r="36" spans="1:10" ht="14.25" customHeight="1">
      <c r="A36" s="11"/>
      <c r="B36" s="11"/>
      <c r="C36" s="11"/>
      <c r="D36" s="11"/>
      <c r="E36" s="11"/>
      <c r="F36" s="11"/>
      <c r="G36" s="11"/>
      <c r="H36" s="11"/>
      <c r="I36" s="11"/>
      <c r="J36" s="11"/>
    </row>
    <row r="37" spans="1:10" ht="14.25" customHeight="1">
      <c r="A37" s="11"/>
      <c r="B37" s="11"/>
      <c r="C37" s="11"/>
      <c r="D37" s="11"/>
      <c r="E37" s="11"/>
      <c r="F37" s="11"/>
      <c r="G37" s="11"/>
      <c r="H37" s="11"/>
      <c r="I37" s="11"/>
      <c r="J37" s="11"/>
    </row>
    <row r="38" spans="1:10" ht="14.25" customHeight="1">
      <c r="A38" s="11"/>
      <c r="B38" s="11"/>
      <c r="C38" s="11"/>
      <c r="D38" s="11"/>
      <c r="E38" s="11"/>
      <c r="F38" s="11"/>
      <c r="G38" s="11"/>
      <c r="H38" s="11"/>
      <c r="I38" s="11"/>
      <c r="J38" s="11"/>
    </row>
    <row r="39" spans="1:10" ht="14.25" customHeight="1">
      <c r="A39" s="11"/>
      <c r="B39" s="11"/>
      <c r="C39" s="11"/>
      <c r="D39" s="11"/>
      <c r="E39" s="11"/>
      <c r="F39" s="11"/>
      <c r="G39" s="11"/>
      <c r="H39" s="11"/>
      <c r="I39" s="11"/>
      <c r="J39" s="11"/>
    </row>
    <row r="40" spans="1:10" ht="14.25" customHeight="1">
      <c r="A40" s="11"/>
      <c r="B40" s="11"/>
      <c r="C40" s="11"/>
      <c r="D40" s="11"/>
      <c r="E40" s="11"/>
      <c r="F40" s="11"/>
      <c r="G40" s="11"/>
      <c r="H40" s="11"/>
      <c r="I40" s="11"/>
      <c r="J40" s="11"/>
    </row>
    <row r="41" spans="1:10" ht="14.25" customHeight="1">
      <c r="A41" s="46"/>
      <c r="B41" s="46"/>
      <c r="C41" s="46"/>
      <c r="D41" s="46"/>
      <c r="E41" s="46"/>
      <c r="F41" s="46"/>
      <c r="G41" s="46"/>
      <c r="H41" s="46"/>
      <c r="I41" s="46"/>
      <c r="J41" s="46"/>
    </row>
    <row r="42" spans="1:10" ht="14.25" customHeight="1">
      <c r="A42" s="46"/>
      <c r="B42" s="46"/>
      <c r="C42" s="46"/>
      <c r="D42" s="46"/>
      <c r="E42" s="46"/>
      <c r="F42" s="46"/>
      <c r="G42" s="46"/>
      <c r="H42" s="46"/>
      <c r="I42" s="46"/>
      <c r="J42" s="46"/>
    </row>
    <row r="43" spans="1:10" ht="14.25" customHeight="1">
      <c r="A43" s="43" t="s">
        <v>232</v>
      </c>
      <c r="B43" s="43" t="s">
        <v>233</v>
      </c>
      <c r="C43" s="43" t="s">
        <v>234</v>
      </c>
      <c r="D43" s="43" t="s">
        <v>235</v>
      </c>
      <c r="E43" s="43" t="s">
        <v>236</v>
      </c>
      <c r="F43" s="43" t="s">
        <v>237</v>
      </c>
      <c r="G43" s="43" t="s">
        <v>238</v>
      </c>
      <c r="H43" s="43" t="s">
        <v>239</v>
      </c>
      <c r="I43" s="43" t="s">
        <v>240</v>
      </c>
      <c r="J43" s="43" t="s">
        <v>241</v>
      </c>
    </row>
    <row r="44" spans="1:10" ht="14.25" customHeight="1">
      <c r="A44" s="11"/>
      <c r="B44" s="11"/>
      <c r="C44" s="11"/>
      <c r="D44" s="11"/>
      <c r="E44" s="11"/>
      <c r="F44" s="11"/>
      <c r="G44" s="11"/>
      <c r="H44" s="11"/>
      <c r="I44" s="11"/>
      <c r="J44" s="11"/>
    </row>
    <row r="45" spans="1:10" ht="14.25" customHeight="1">
      <c r="A45" s="11"/>
      <c r="B45" s="11"/>
      <c r="C45" s="11"/>
      <c r="D45" s="11"/>
      <c r="E45" s="11"/>
      <c r="F45" s="11"/>
      <c r="G45" s="11"/>
      <c r="H45" s="11"/>
      <c r="I45" s="11"/>
      <c r="J45" s="11"/>
    </row>
    <row r="46" spans="1:10" ht="14.25" customHeight="1">
      <c r="A46" s="11"/>
      <c r="B46" s="11"/>
      <c r="C46" s="11"/>
      <c r="D46" s="11"/>
      <c r="E46" s="11"/>
      <c r="F46" s="11"/>
      <c r="G46" s="11"/>
      <c r="H46" s="11"/>
      <c r="I46" s="11"/>
      <c r="J46" s="11"/>
    </row>
    <row r="47" spans="1:10" ht="14.25" customHeight="1">
      <c r="A47" s="11"/>
      <c r="B47" s="11"/>
      <c r="C47" s="11"/>
      <c r="D47" s="11"/>
      <c r="E47" s="11"/>
      <c r="F47" s="11"/>
      <c r="G47" s="11"/>
      <c r="H47" s="11"/>
      <c r="I47" s="11"/>
      <c r="J47" s="11"/>
    </row>
    <row r="48" spans="1:10" ht="14.25" customHeight="1">
      <c r="A48" s="11"/>
      <c r="B48" s="11"/>
      <c r="C48" s="11"/>
      <c r="D48" s="11"/>
      <c r="E48" s="11"/>
      <c r="F48" s="11"/>
      <c r="G48" s="11"/>
      <c r="H48" s="11"/>
      <c r="I48" s="11"/>
      <c r="J48" s="11"/>
    </row>
    <row r="49" spans="1:10" ht="14.25" customHeight="1">
      <c r="A49" s="11"/>
      <c r="B49" s="11"/>
      <c r="C49" s="11"/>
      <c r="D49" s="11"/>
      <c r="E49" s="11"/>
      <c r="F49" s="11"/>
      <c r="G49" s="11"/>
      <c r="H49" s="11"/>
      <c r="I49" s="11"/>
      <c r="J49" s="11"/>
    </row>
    <row r="50" spans="1:10" ht="14.25" customHeight="1">
      <c r="A50" s="11"/>
      <c r="B50" s="11"/>
      <c r="C50" s="11"/>
      <c r="D50" s="11"/>
      <c r="E50" s="11"/>
      <c r="F50" s="11"/>
      <c r="G50" s="11"/>
      <c r="H50" s="11"/>
      <c r="I50" s="11"/>
      <c r="J50" s="11"/>
    </row>
    <row r="51" spans="1:10" ht="14.25" customHeight="1">
      <c r="A51" s="11"/>
      <c r="B51" s="11"/>
      <c r="C51" s="11"/>
      <c r="D51" s="11"/>
      <c r="E51" s="11"/>
      <c r="F51" s="11"/>
      <c r="G51" s="11"/>
      <c r="H51" s="11"/>
      <c r="I51" s="11"/>
      <c r="J51" s="11"/>
    </row>
    <row r="52" spans="1:10" ht="14.25" customHeight="1">
      <c r="A52" s="11"/>
      <c r="B52" s="11"/>
      <c r="C52" s="11"/>
      <c r="D52" s="11"/>
      <c r="E52" s="11"/>
      <c r="F52" s="11"/>
      <c r="G52" s="11"/>
      <c r="H52" s="11"/>
      <c r="I52" s="11"/>
      <c r="J52" s="11"/>
    </row>
    <row r="53" spans="1:10" ht="14.25" customHeight="1">
      <c r="A53" s="11"/>
      <c r="B53" s="11"/>
      <c r="C53" s="11"/>
      <c r="D53" s="11"/>
      <c r="E53" s="11"/>
      <c r="F53" s="11"/>
      <c r="G53" s="11"/>
      <c r="H53" s="11"/>
      <c r="I53" s="11"/>
      <c r="J53" s="11"/>
    </row>
    <row r="54" spans="1:10" ht="14.25" customHeight="1">
      <c r="A54" s="46"/>
      <c r="B54" s="46"/>
      <c r="C54" s="46"/>
      <c r="D54" s="46"/>
      <c r="E54" s="46"/>
      <c r="F54" s="46"/>
      <c r="G54" s="46"/>
      <c r="H54" s="46"/>
      <c r="I54" s="46"/>
      <c r="J54" s="46"/>
    </row>
    <row r="55" spans="1:10" ht="14.25" customHeight="1">
      <c r="A55" s="46"/>
      <c r="B55" s="46"/>
      <c r="C55" s="46"/>
      <c r="D55" s="46"/>
      <c r="E55" s="46"/>
      <c r="F55" s="46"/>
      <c r="G55" s="46"/>
      <c r="H55" s="46"/>
      <c r="I55" s="46"/>
      <c r="J55" s="46"/>
    </row>
    <row r="56" spans="1:10" ht="14.25" customHeight="1">
      <c r="A56" s="43" t="s">
        <v>242</v>
      </c>
      <c r="B56" s="43" t="s">
        <v>243</v>
      </c>
      <c r="C56" s="43" t="s">
        <v>244</v>
      </c>
      <c r="D56" s="43" t="s">
        <v>245</v>
      </c>
      <c r="E56" s="43" t="s">
        <v>246</v>
      </c>
      <c r="F56" s="43" t="s">
        <v>247</v>
      </c>
      <c r="G56" s="43" t="s">
        <v>248</v>
      </c>
      <c r="H56" s="43" t="s">
        <v>249</v>
      </c>
      <c r="I56" s="43" t="s">
        <v>250</v>
      </c>
      <c r="J56" s="43" t="s">
        <v>251</v>
      </c>
    </row>
    <row r="57" spans="1:10" ht="14.25" customHeight="1">
      <c r="A57" s="11"/>
      <c r="B57" s="11"/>
      <c r="C57" s="11"/>
      <c r="D57" s="11"/>
      <c r="E57" s="11"/>
      <c r="F57" s="11"/>
      <c r="G57" s="11"/>
      <c r="H57" s="11"/>
      <c r="I57" s="11"/>
      <c r="J57" s="11"/>
    </row>
    <row r="58" spans="1:10" ht="14.25" customHeight="1">
      <c r="A58" s="11"/>
      <c r="B58" s="11"/>
      <c r="C58" s="11"/>
      <c r="D58" s="11"/>
      <c r="E58" s="11"/>
      <c r="F58" s="11"/>
      <c r="G58" s="11"/>
      <c r="H58" s="11"/>
      <c r="I58" s="11"/>
      <c r="J58" s="11"/>
    </row>
    <row r="59" spans="1:10" ht="14.25" customHeight="1">
      <c r="A59" s="11"/>
      <c r="B59" s="11"/>
      <c r="C59" s="11"/>
      <c r="D59" s="11"/>
      <c r="E59" s="11"/>
      <c r="F59" s="11"/>
      <c r="G59" s="11"/>
      <c r="H59" s="11"/>
      <c r="I59" s="11"/>
      <c r="J59" s="11"/>
    </row>
    <row r="60" spans="1:10" ht="14.25" customHeight="1">
      <c r="A60" s="11"/>
      <c r="B60" s="11"/>
      <c r="C60" s="11"/>
      <c r="D60" s="11"/>
      <c r="E60" s="11"/>
      <c r="F60" s="11"/>
      <c r="G60" s="11"/>
      <c r="H60" s="11"/>
      <c r="I60" s="11"/>
      <c r="J60" s="11"/>
    </row>
    <row r="61" spans="1:10" ht="14.25" customHeight="1">
      <c r="A61" s="11"/>
      <c r="B61" s="11"/>
      <c r="C61" s="11"/>
      <c r="D61" s="11"/>
      <c r="E61" s="11"/>
      <c r="F61" s="11"/>
      <c r="G61" s="11"/>
      <c r="H61" s="11"/>
      <c r="I61" s="11"/>
      <c r="J61" s="11"/>
    </row>
    <row r="62" spans="1:10" ht="14.25" customHeight="1">
      <c r="A62" s="11"/>
      <c r="B62" s="11"/>
      <c r="C62" s="11"/>
      <c r="D62" s="11"/>
      <c r="E62" s="11"/>
      <c r="F62" s="11"/>
      <c r="G62" s="11"/>
      <c r="H62" s="11"/>
      <c r="I62" s="11"/>
      <c r="J62" s="11"/>
    </row>
    <row r="63" spans="1:10" ht="14.25" customHeight="1">
      <c r="A63" s="11"/>
      <c r="B63" s="11"/>
      <c r="C63" s="11"/>
      <c r="D63" s="11"/>
      <c r="E63" s="11"/>
      <c r="F63" s="11"/>
      <c r="G63" s="11"/>
      <c r="H63" s="11"/>
      <c r="I63" s="11"/>
      <c r="J63" s="11"/>
    </row>
    <row r="64" spans="1:10" ht="14.25" customHeight="1">
      <c r="A64" s="11"/>
      <c r="B64" s="11"/>
      <c r="C64" s="11"/>
      <c r="D64" s="11"/>
      <c r="E64" s="11"/>
      <c r="F64" s="11"/>
      <c r="G64" s="11"/>
      <c r="H64" s="11"/>
      <c r="I64" s="11"/>
      <c r="J64" s="11"/>
    </row>
    <row r="65" spans="1:10" ht="14.25" customHeight="1">
      <c r="A65" s="11"/>
      <c r="B65" s="11"/>
      <c r="C65" s="11"/>
      <c r="D65" s="11"/>
      <c r="E65" s="11"/>
      <c r="F65" s="11"/>
      <c r="G65" s="11"/>
      <c r="H65" s="11"/>
      <c r="I65" s="11"/>
      <c r="J65" s="11"/>
    </row>
    <row r="66" spans="1:10" ht="14.25" customHeight="1">
      <c r="A66" s="11"/>
      <c r="B66" s="11"/>
      <c r="C66" s="11"/>
      <c r="D66" s="11"/>
      <c r="E66" s="11"/>
      <c r="F66" s="11"/>
      <c r="G66" s="11"/>
      <c r="H66" s="11"/>
      <c r="I66" s="11"/>
      <c r="J66" s="11"/>
    </row>
    <row r="67" spans="1:10" ht="14.25" customHeight="1">
      <c r="A67" s="46"/>
      <c r="B67" s="46"/>
      <c r="C67" s="46"/>
      <c r="D67" s="46"/>
      <c r="E67" s="46"/>
      <c r="F67" s="46"/>
      <c r="G67" s="46"/>
      <c r="H67" s="46"/>
      <c r="I67" s="46"/>
      <c r="J67" s="46"/>
    </row>
    <row r="68" spans="1:10" ht="14.25" customHeight="1">
      <c r="A68" s="46"/>
      <c r="B68" s="46"/>
      <c r="C68" s="46"/>
      <c r="D68" s="46"/>
      <c r="E68" s="46"/>
      <c r="F68" s="46"/>
      <c r="G68" s="46"/>
      <c r="H68" s="46"/>
      <c r="I68" s="46"/>
      <c r="J68" s="46"/>
    </row>
    <row r="69" spans="1:10" ht="14.25" customHeight="1">
      <c r="A69" s="43" t="s">
        <v>252</v>
      </c>
      <c r="B69" s="43" t="s">
        <v>253</v>
      </c>
      <c r="C69" s="43" t="s">
        <v>254</v>
      </c>
      <c r="D69" s="43" t="s">
        <v>255</v>
      </c>
      <c r="E69" s="43" t="s">
        <v>256</v>
      </c>
      <c r="F69" s="43" t="s">
        <v>257</v>
      </c>
      <c r="G69" s="43" t="s">
        <v>258</v>
      </c>
      <c r="H69" s="43" t="s">
        <v>259</v>
      </c>
      <c r="I69" s="43" t="s">
        <v>260</v>
      </c>
      <c r="J69" s="43" t="s">
        <v>261</v>
      </c>
    </row>
    <row r="70" spans="1:10" ht="14.25" customHeight="1">
      <c r="A70" s="11"/>
      <c r="B70" s="11"/>
      <c r="C70" s="11"/>
      <c r="D70" s="11"/>
      <c r="E70" s="11"/>
      <c r="F70" s="11"/>
      <c r="G70" s="11"/>
      <c r="H70" s="11"/>
      <c r="I70" s="11"/>
      <c r="J70" s="11"/>
    </row>
    <row r="71" spans="1:10" ht="14.25" customHeight="1">
      <c r="A71" s="11"/>
      <c r="B71" s="11"/>
      <c r="C71" s="11"/>
      <c r="D71" s="11"/>
      <c r="E71" s="11"/>
      <c r="F71" s="11"/>
      <c r="G71" s="11"/>
      <c r="H71" s="11"/>
      <c r="I71" s="11"/>
      <c r="J71" s="11"/>
    </row>
    <row r="72" spans="1:10" ht="14.25" customHeight="1">
      <c r="A72" s="11"/>
      <c r="B72" s="11"/>
      <c r="C72" s="11"/>
      <c r="D72" s="11"/>
      <c r="E72" s="11"/>
      <c r="F72" s="11"/>
      <c r="G72" s="11"/>
      <c r="H72" s="11"/>
      <c r="I72" s="11"/>
      <c r="J72" s="11"/>
    </row>
    <row r="73" spans="1:10" ht="14.25" customHeight="1">
      <c r="A73" s="11"/>
      <c r="B73" s="11"/>
      <c r="C73" s="11"/>
      <c r="D73" s="11"/>
      <c r="E73" s="11"/>
      <c r="F73" s="11"/>
      <c r="G73" s="11"/>
      <c r="H73" s="11"/>
      <c r="I73" s="11"/>
      <c r="J73" s="11"/>
    </row>
    <row r="74" spans="1:10" ht="14.25" customHeight="1">
      <c r="A74" s="11"/>
      <c r="B74" s="11"/>
      <c r="C74" s="11"/>
      <c r="D74" s="11"/>
      <c r="E74" s="11"/>
      <c r="F74" s="11"/>
      <c r="G74" s="11"/>
      <c r="H74" s="11"/>
      <c r="I74" s="11"/>
      <c r="J74" s="11"/>
    </row>
    <row r="75" spans="1:10" ht="14.25" customHeight="1">
      <c r="A75" s="11"/>
      <c r="B75" s="11"/>
      <c r="C75" s="11"/>
      <c r="D75" s="11"/>
      <c r="E75" s="11"/>
      <c r="F75" s="11"/>
      <c r="G75" s="11"/>
      <c r="H75" s="11"/>
      <c r="I75" s="11"/>
      <c r="J75" s="11"/>
    </row>
    <row r="76" spans="1:10" ht="14.25" customHeight="1">
      <c r="A76" s="11"/>
      <c r="B76" s="11"/>
      <c r="C76" s="11"/>
      <c r="D76" s="11"/>
      <c r="E76" s="11"/>
      <c r="F76" s="11"/>
      <c r="G76" s="11"/>
      <c r="H76" s="11"/>
      <c r="I76" s="11"/>
      <c r="J76" s="11"/>
    </row>
    <row r="77" spans="1:10" ht="14.25" customHeight="1">
      <c r="A77" s="11"/>
      <c r="B77" s="11"/>
      <c r="C77" s="11"/>
      <c r="D77" s="11"/>
      <c r="E77" s="11"/>
      <c r="F77" s="11"/>
      <c r="G77" s="11"/>
      <c r="H77" s="11"/>
      <c r="I77" s="11"/>
      <c r="J77" s="11"/>
    </row>
    <row r="78" spans="1:10" ht="14.25" customHeight="1">
      <c r="A78" s="11"/>
      <c r="B78" s="11"/>
      <c r="C78" s="11"/>
      <c r="D78" s="11"/>
      <c r="E78" s="11"/>
      <c r="F78" s="11"/>
      <c r="G78" s="11"/>
      <c r="H78" s="11"/>
      <c r="I78" s="11"/>
      <c r="J78" s="11"/>
    </row>
    <row r="79" spans="1:10" ht="14.25" customHeight="1">
      <c r="A79" s="11"/>
      <c r="B79" s="11"/>
      <c r="C79" s="11"/>
      <c r="D79" s="11"/>
      <c r="E79" s="11"/>
      <c r="F79" s="11"/>
      <c r="G79" s="11"/>
      <c r="H79" s="11"/>
      <c r="I79" s="11"/>
      <c r="J79" s="11"/>
    </row>
    <row r="80" spans="1:10" ht="14.25" customHeight="1">
      <c r="A80" s="46"/>
      <c r="B80" s="46"/>
      <c r="C80" s="46"/>
      <c r="D80" s="46"/>
      <c r="E80" s="46"/>
      <c r="F80" s="46"/>
      <c r="G80" s="46"/>
      <c r="H80" s="46"/>
      <c r="I80" s="46"/>
      <c r="J80" s="46"/>
    </row>
    <row r="81" spans="1:10" ht="14.25" customHeight="1">
      <c r="A81" s="46"/>
      <c r="B81" s="46"/>
      <c r="C81" s="46"/>
      <c r="D81" s="46"/>
      <c r="E81" s="46"/>
      <c r="F81" s="46"/>
      <c r="G81" s="46"/>
      <c r="H81" s="46"/>
      <c r="I81" s="46"/>
      <c r="J81" s="46"/>
    </row>
    <row r="82" spans="1:10" ht="14.25" customHeight="1">
      <c r="A82" s="43" t="s">
        <v>262</v>
      </c>
      <c r="B82" s="43" t="s">
        <v>263</v>
      </c>
      <c r="C82" s="43" t="s">
        <v>264</v>
      </c>
      <c r="D82" s="43" t="s">
        <v>265</v>
      </c>
      <c r="E82" s="43" t="s">
        <v>266</v>
      </c>
      <c r="F82" s="43" t="s">
        <v>267</v>
      </c>
      <c r="G82" s="43" t="s">
        <v>268</v>
      </c>
      <c r="H82" s="43" t="s">
        <v>269</v>
      </c>
      <c r="I82" s="43" t="s">
        <v>270</v>
      </c>
      <c r="J82" s="43" t="s">
        <v>271</v>
      </c>
    </row>
    <row r="83" spans="1:10" ht="14.25" customHeight="1">
      <c r="A83" s="11"/>
      <c r="B83" s="11"/>
      <c r="C83" s="11"/>
      <c r="D83" s="11"/>
      <c r="E83" s="11"/>
      <c r="F83" s="11"/>
      <c r="G83" s="11"/>
      <c r="H83" s="11"/>
      <c r="I83" s="11"/>
      <c r="J83" s="11"/>
    </row>
    <row r="84" spans="1:10" ht="14.25" customHeight="1">
      <c r="A84" s="11"/>
      <c r="B84" s="11"/>
      <c r="C84" s="11"/>
      <c r="D84" s="11"/>
      <c r="E84" s="11"/>
      <c r="F84" s="11"/>
      <c r="G84" s="11"/>
      <c r="H84" s="11"/>
      <c r="I84" s="11"/>
      <c r="J84" s="11"/>
    </row>
    <row r="85" spans="1:10" ht="14.25" customHeight="1">
      <c r="A85" s="11"/>
      <c r="B85" s="11"/>
      <c r="C85" s="11"/>
      <c r="D85" s="11"/>
      <c r="E85" s="11"/>
      <c r="F85" s="11"/>
      <c r="G85" s="11"/>
      <c r="H85" s="11"/>
      <c r="I85" s="11"/>
      <c r="J85" s="11"/>
    </row>
    <row r="86" spans="1:10" ht="14.25" customHeight="1">
      <c r="A86" s="11"/>
      <c r="B86" s="11"/>
      <c r="C86" s="11"/>
      <c r="D86" s="11"/>
      <c r="E86" s="11"/>
      <c r="F86" s="11"/>
      <c r="G86" s="11"/>
      <c r="H86" s="11"/>
      <c r="I86" s="11"/>
      <c r="J86" s="11"/>
    </row>
    <row r="87" spans="1:10" ht="14.25" customHeight="1">
      <c r="A87" s="11"/>
      <c r="B87" s="11"/>
      <c r="C87" s="11"/>
      <c r="D87" s="11"/>
      <c r="E87" s="11"/>
      <c r="F87" s="11"/>
      <c r="G87" s="11"/>
      <c r="H87" s="11"/>
      <c r="I87" s="11"/>
      <c r="J87" s="11"/>
    </row>
    <row r="88" spans="1:10" ht="14.25" customHeight="1">
      <c r="A88" s="11"/>
      <c r="B88" s="11"/>
      <c r="C88" s="11"/>
      <c r="D88" s="11"/>
      <c r="E88" s="11"/>
      <c r="F88" s="11"/>
      <c r="G88" s="11"/>
      <c r="H88" s="11"/>
      <c r="I88" s="11"/>
      <c r="J88" s="11"/>
    </row>
    <row r="89" spans="1:10" ht="14.25" customHeight="1">
      <c r="A89" s="11"/>
      <c r="B89" s="11"/>
      <c r="C89" s="11"/>
      <c r="D89" s="11"/>
      <c r="E89" s="11"/>
      <c r="F89" s="11"/>
      <c r="G89" s="11"/>
      <c r="H89" s="11"/>
      <c r="I89" s="11"/>
      <c r="J89" s="11"/>
    </row>
    <row r="90" spans="1:10" ht="14.25" customHeight="1">
      <c r="A90" s="11"/>
      <c r="B90" s="11"/>
      <c r="C90" s="11"/>
      <c r="D90" s="11"/>
      <c r="E90" s="11"/>
      <c r="F90" s="11"/>
      <c r="G90" s="11"/>
      <c r="H90" s="11"/>
      <c r="I90" s="11"/>
      <c r="J90" s="11"/>
    </row>
    <row r="91" spans="1:10" ht="14.25" customHeight="1">
      <c r="A91" s="11"/>
      <c r="B91" s="11"/>
      <c r="C91" s="11"/>
      <c r="D91" s="11"/>
      <c r="E91" s="11"/>
      <c r="F91" s="11"/>
      <c r="G91" s="11"/>
      <c r="H91" s="11"/>
      <c r="I91" s="11"/>
      <c r="J91" s="11"/>
    </row>
    <row r="92" spans="1:10" ht="14.25" customHeight="1">
      <c r="A92" s="11"/>
      <c r="B92" s="11"/>
      <c r="C92" s="11"/>
      <c r="D92" s="11"/>
      <c r="E92" s="11"/>
      <c r="F92" s="11"/>
      <c r="G92" s="11"/>
      <c r="H92" s="11"/>
      <c r="I92" s="11"/>
      <c r="J92" s="11"/>
    </row>
    <row r="93" spans="1:10" ht="14.25" customHeight="1">
      <c r="A93" s="46"/>
      <c r="B93" s="46"/>
      <c r="C93" s="46"/>
      <c r="D93" s="46"/>
      <c r="E93" s="46"/>
      <c r="F93" s="46"/>
      <c r="G93" s="46"/>
      <c r="H93" s="46"/>
      <c r="I93" s="46"/>
      <c r="J93" s="46"/>
    </row>
    <row r="94" spans="1:10" ht="14.25" customHeight="1">
      <c r="A94" s="46"/>
      <c r="B94" s="46"/>
      <c r="C94" s="46"/>
      <c r="D94" s="46"/>
      <c r="E94" s="46"/>
      <c r="F94" s="46"/>
      <c r="G94" s="46"/>
      <c r="H94" s="46"/>
      <c r="I94" s="46"/>
      <c r="J94" s="46"/>
    </row>
    <row r="95" spans="1:10" ht="14.25" customHeight="1">
      <c r="A95" s="43" t="s">
        <v>272</v>
      </c>
      <c r="B95" s="43" t="s">
        <v>273</v>
      </c>
      <c r="C95" s="43" t="s">
        <v>274</v>
      </c>
      <c r="D95" s="43" t="s">
        <v>275</v>
      </c>
      <c r="E95" s="43" t="s">
        <v>276</v>
      </c>
      <c r="F95" s="43" t="s">
        <v>277</v>
      </c>
      <c r="G95" s="43" t="s">
        <v>278</v>
      </c>
      <c r="H95" s="43" t="s">
        <v>279</v>
      </c>
      <c r="I95" s="43" t="s">
        <v>280</v>
      </c>
      <c r="J95" s="43" t="s">
        <v>281</v>
      </c>
    </row>
    <row r="96" spans="1:10" ht="14.25" customHeight="1">
      <c r="A96" s="11"/>
      <c r="B96" s="11"/>
      <c r="C96" s="11"/>
      <c r="D96" s="11"/>
      <c r="E96" s="11"/>
      <c r="F96" s="11"/>
      <c r="G96" s="11"/>
      <c r="H96" s="11"/>
      <c r="I96" s="11"/>
      <c r="J96" s="11"/>
    </row>
    <row r="97" spans="1:10" ht="14.25" customHeight="1">
      <c r="A97" s="11"/>
      <c r="B97" s="11"/>
      <c r="C97" s="11"/>
      <c r="D97" s="11"/>
      <c r="E97" s="11"/>
      <c r="F97" s="11"/>
      <c r="G97" s="11"/>
      <c r="H97" s="11"/>
      <c r="I97" s="11"/>
      <c r="J97" s="11"/>
    </row>
    <row r="98" spans="1:10" ht="14.25" customHeight="1">
      <c r="A98" s="11"/>
      <c r="B98" s="11"/>
      <c r="C98" s="11"/>
      <c r="D98" s="11"/>
      <c r="E98" s="11"/>
      <c r="F98" s="11"/>
      <c r="G98" s="11"/>
      <c r="H98" s="11"/>
      <c r="I98" s="11"/>
      <c r="J98" s="11"/>
    </row>
    <row r="99" spans="1:10" ht="14.25" customHeight="1">
      <c r="A99" s="11"/>
      <c r="B99" s="11"/>
      <c r="C99" s="11"/>
      <c r="D99" s="11"/>
      <c r="E99" s="11"/>
      <c r="F99" s="11"/>
      <c r="G99" s="11"/>
      <c r="H99" s="11"/>
      <c r="I99" s="11"/>
      <c r="J99" s="11"/>
    </row>
    <row r="100" spans="1:10" ht="14.25" customHeight="1">
      <c r="A100" s="11"/>
      <c r="B100" s="11"/>
      <c r="C100" s="11"/>
      <c r="D100" s="11"/>
      <c r="E100" s="11"/>
      <c r="F100" s="11"/>
      <c r="G100" s="11"/>
      <c r="H100" s="11"/>
      <c r="I100" s="11"/>
      <c r="J100" s="11"/>
    </row>
    <row r="101" spans="1:10" ht="14.25" customHeight="1">
      <c r="A101" s="11"/>
      <c r="B101" s="11"/>
      <c r="C101" s="11"/>
      <c r="D101" s="11"/>
      <c r="E101" s="11"/>
      <c r="F101" s="11"/>
      <c r="G101" s="11"/>
      <c r="H101" s="11"/>
      <c r="I101" s="11"/>
      <c r="J101" s="11"/>
    </row>
    <row r="102" spans="1:10" ht="14.25" customHeight="1">
      <c r="A102" s="11"/>
      <c r="B102" s="11"/>
      <c r="C102" s="11"/>
      <c r="D102" s="11"/>
      <c r="E102" s="11"/>
      <c r="F102" s="11"/>
      <c r="G102" s="11"/>
      <c r="H102" s="11"/>
      <c r="I102" s="11"/>
      <c r="J102" s="11"/>
    </row>
    <row r="103" spans="1:10" ht="14.25" customHeight="1">
      <c r="A103" s="11"/>
      <c r="B103" s="11"/>
      <c r="C103" s="11"/>
      <c r="D103" s="11"/>
      <c r="E103" s="11"/>
      <c r="F103" s="11"/>
      <c r="G103" s="11"/>
      <c r="H103" s="11"/>
      <c r="I103" s="11"/>
      <c r="J103" s="11"/>
    </row>
    <row r="104" spans="1:10" ht="14.25" customHeight="1">
      <c r="A104" s="11"/>
      <c r="B104" s="11"/>
      <c r="C104" s="11"/>
      <c r="D104" s="11"/>
      <c r="E104" s="11"/>
      <c r="F104" s="11"/>
      <c r="G104" s="11"/>
      <c r="H104" s="11"/>
      <c r="I104" s="11"/>
      <c r="J104" s="11"/>
    </row>
    <row r="105" spans="1:10" ht="14.25" customHeight="1">
      <c r="A105" s="11"/>
      <c r="B105" s="11"/>
      <c r="C105" s="11"/>
      <c r="D105" s="11"/>
      <c r="E105" s="11"/>
      <c r="F105" s="11"/>
      <c r="G105" s="11"/>
      <c r="H105" s="11"/>
      <c r="I105" s="11"/>
      <c r="J105" s="11"/>
    </row>
    <row r="106" spans="1:10" ht="14.25" customHeight="1">
      <c r="A106" s="46"/>
      <c r="B106" s="46"/>
      <c r="C106" s="46"/>
      <c r="D106" s="46"/>
      <c r="E106" s="46"/>
      <c r="F106" s="46"/>
      <c r="G106" s="46"/>
      <c r="H106" s="46"/>
      <c r="I106" s="46"/>
      <c r="J106" s="46"/>
    </row>
    <row r="107" spans="1:10" ht="14.25" customHeight="1">
      <c r="A107" s="46"/>
      <c r="B107" s="46"/>
      <c r="C107" s="46"/>
      <c r="D107" s="46"/>
      <c r="E107" s="46"/>
      <c r="F107" s="46"/>
      <c r="G107" s="46"/>
      <c r="H107" s="46"/>
      <c r="I107" s="46"/>
      <c r="J107" s="46"/>
    </row>
    <row r="108" spans="1:10" ht="14.25" customHeight="1">
      <c r="A108" s="43" t="s">
        <v>282</v>
      </c>
      <c r="B108" s="43" t="s">
        <v>283</v>
      </c>
      <c r="C108" s="43" t="s">
        <v>284</v>
      </c>
      <c r="D108" s="43" t="s">
        <v>285</v>
      </c>
      <c r="E108" s="43" t="s">
        <v>286</v>
      </c>
      <c r="F108" s="43" t="s">
        <v>287</v>
      </c>
      <c r="G108" s="43" t="s">
        <v>288</v>
      </c>
      <c r="H108" s="43" t="s">
        <v>289</v>
      </c>
      <c r="I108" s="43" t="s">
        <v>290</v>
      </c>
      <c r="J108" s="43" t="s">
        <v>291</v>
      </c>
    </row>
    <row r="109" spans="1:10" ht="14.25" customHeight="1">
      <c r="A109" s="11"/>
      <c r="B109" s="11"/>
      <c r="C109" s="11"/>
      <c r="D109" s="11"/>
      <c r="E109" s="11"/>
      <c r="F109" s="11"/>
      <c r="G109" s="11"/>
      <c r="H109" s="11"/>
      <c r="I109" s="11"/>
      <c r="J109" s="11"/>
    </row>
    <row r="110" spans="1:10" ht="14.25" customHeight="1">
      <c r="A110" s="11"/>
      <c r="B110" s="11"/>
      <c r="C110" s="11"/>
      <c r="D110" s="11"/>
      <c r="E110" s="11"/>
      <c r="F110" s="11"/>
      <c r="G110" s="11"/>
      <c r="H110" s="11"/>
      <c r="I110" s="11"/>
      <c r="J110" s="11"/>
    </row>
    <row r="111" spans="1:10" ht="14.25" customHeight="1">
      <c r="A111" s="11"/>
      <c r="B111" s="11"/>
      <c r="C111" s="11"/>
      <c r="D111" s="11"/>
      <c r="E111" s="11"/>
      <c r="F111" s="11"/>
      <c r="G111" s="11"/>
      <c r="H111" s="11"/>
      <c r="I111" s="11"/>
      <c r="J111" s="11"/>
    </row>
    <row r="112" spans="1:10" ht="14.25" customHeight="1">
      <c r="A112" s="11"/>
      <c r="B112" s="11"/>
      <c r="C112" s="11"/>
      <c r="D112" s="11"/>
      <c r="E112" s="11"/>
      <c r="F112" s="11"/>
      <c r="G112" s="11"/>
      <c r="H112" s="11"/>
      <c r="I112" s="11"/>
      <c r="J112" s="11"/>
    </row>
    <row r="113" spans="1:10" ht="14.25" customHeight="1">
      <c r="A113" s="11"/>
      <c r="B113" s="11"/>
      <c r="C113" s="11"/>
      <c r="D113" s="11"/>
      <c r="E113" s="11"/>
      <c r="F113" s="11"/>
      <c r="G113" s="11"/>
      <c r="H113" s="11"/>
      <c r="I113" s="11"/>
      <c r="J113" s="11"/>
    </row>
    <row r="114" spans="1:10" ht="14.25" customHeight="1">
      <c r="A114" s="11"/>
      <c r="B114" s="11"/>
      <c r="C114" s="11"/>
      <c r="D114" s="11"/>
      <c r="E114" s="11"/>
      <c r="F114" s="11"/>
      <c r="G114" s="11"/>
      <c r="H114" s="11"/>
      <c r="I114" s="11"/>
      <c r="J114" s="11"/>
    </row>
    <row r="115" spans="1:10" ht="14.25" customHeight="1">
      <c r="A115" s="11"/>
      <c r="B115" s="11"/>
      <c r="C115" s="11"/>
      <c r="D115" s="11"/>
      <c r="E115" s="11"/>
      <c r="F115" s="11"/>
      <c r="G115" s="11"/>
      <c r="H115" s="11"/>
      <c r="I115" s="11"/>
      <c r="J115" s="11"/>
    </row>
    <row r="116" spans="1:10" ht="14.25" customHeight="1">
      <c r="A116" s="11"/>
      <c r="B116" s="11"/>
      <c r="C116" s="11"/>
      <c r="D116" s="11"/>
      <c r="E116" s="11"/>
      <c r="F116" s="11"/>
      <c r="G116" s="11"/>
      <c r="H116" s="11"/>
      <c r="I116" s="11"/>
      <c r="J116" s="11"/>
    </row>
    <row r="117" spans="1:10" ht="14.25" customHeight="1">
      <c r="A117" s="11"/>
      <c r="B117" s="11"/>
      <c r="C117" s="11"/>
      <c r="D117" s="11"/>
      <c r="E117" s="11"/>
      <c r="F117" s="11"/>
      <c r="G117" s="11"/>
      <c r="H117" s="11"/>
      <c r="I117" s="11"/>
      <c r="J117" s="11"/>
    </row>
    <row r="118" spans="1:10" ht="14.25" customHeight="1">
      <c r="A118" s="11"/>
      <c r="B118" s="11"/>
      <c r="C118" s="11"/>
      <c r="D118" s="11"/>
      <c r="E118" s="11"/>
      <c r="F118" s="11"/>
      <c r="G118" s="11"/>
      <c r="H118" s="11"/>
      <c r="I118" s="11"/>
      <c r="J118" s="11"/>
    </row>
    <row r="119" spans="1:10" ht="14.25" customHeight="1">
      <c r="A119" s="46"/>
      <c r="B119" s="46"/>
      <c r="C119" s="46"/>
      <c r="D119" s="46"/>
      <c r="E119" s="46"/>
      <c r="F119" s="46"/>
      <c r="G119" s="46"/>
      <c r="H119" s="46"/>
      <c r="I119" s="46"/>
      <c r="J119" s="46"/>
    </row>
    <row r="120" spans="1:10" ht="14.25" customHeight="1">
      <c r="A120" s="46"/>
      <c r="B120" s="46"/>
      <c r="C120" s="46"/>
      <c r="D120" s="46"/>
      <c r="E120" s="46"/>
      <c r="F120" s="46"/>
      <c r="G120" s="46"/>
      <c r="H120" s="46"/>
      <c r="I120" s="46"/>
      <c r="J120" s="46"/>
    </row>
    <row r="121" spans="1:10" ht="14.25" customHeight="1">
      <c r="A121" s="43" t="s">
        <v>292</v>
      </c>
      <c r="B121" s="43" t="s">
        <v>293</v>
      </c>
      <c r="C121" s="43" t="s">
        <v>294</v>
      </c>
      <c r="D121" s="43" t="s">
        <v>295</v>
      </c>
      <c r="E121" s="43" t="s">
        <v>296</v>
      </c>
      <c r="F121" s="43" t="s">
        <v>297</v>
      </c>
      <c r="G121" s="43" t="s">
        <v>298</v>
      </c>
      <c r="H121" s="43" t="s">
        <v>299</v>
      </c>
      <c r="I121" s="43" t="s">
        <v>300</v>
      </c>
      <c r="J121" s="43" t="s">
        <v>301</v>
      </c>
    </row>
    <row r="122" spans="1:10" ht="14.25" customHeight="1">
      <c r="A122" s="11"/>
      <c r="B122" s="11"/>
      <c r="C122" s="11"/>
      <c r="D122" s="11"/>
      <c r="E122" s="11"/>
      <c r="F122" s="11"/>
      <c r="G122" s="11"/>
      <c r="H122" s="11"/>
      <c r="I122" s="11"/>
      <c r="J122" s="11"/>
    </row>
    <row r="123" spans="1:10" ht="14.25" customHeight="1">
      <c r="A123" s="11"/>
      <c r="B123" s="11"/>
      <c r="C123" s="11"/>
      <c r="D123" s="11"/>
      <c r="E123" s="11"/>
      <c r="F123" s="11"/>
      <c r="G123" s="11"/>
      <c r="H123" s="11"/>
      <c r="I123" s="11"/>
      <c r="J123" s="11"/>
    </row>
    <row r="124" spans="1:10" ht="14.25" customHeight="1">
      <c r="A124" s="11"/>
      <c r="B124" s="11"/>
      <c r="C124" s="11"/>
      <c r="D124" s="11"/>
      <c r="E124" s="11"/>
      <c r="F124" s="11"/>
      <c r="G124" s="11"/>
      <c r="H124" s="11"/>
      <c r="I124" s="11"/>
      <c r="J124" s="11"/>
    </row>
    <row r="125" spans="1:10" ht="14.25" customHeight="1">
      <c r="A125" s="11"/>
      <c r="B125" s="11"/>
      <c r="C125" s="11"/>
      <c r="D125" s="11"/>
      <c r="E125" s="11"/>
      <c r="F125" s="11"/>
      <c r="G125" s="11"/>
      <c r="H125" s="11"/>
      <c r="I125" s="11"/>
      <c r="J125" s="11"/>
    </row>
    <row r="126" spans="1:10" ht="14.25" customHeight="1">
      <c r="A126" s="11"/>
      <c r="B126" s="11"/>
      <c r="C126" s="11"/>
      <c r="D126" s="11"/>
      <c r="E126" s="11"/>
      <c r="F126" s="11"/>
      <c r="G126" s="11"/>
      <c r="H126" s="11"/>
      <c r="I126" s="11"/>
      <c r="J126" s="11"/>
    </row>
    <row r="127" spans="1:10" ht="14.25" customHeight="1">
      <c r="A127" s="11"/>
      <c r="B127" s="11"/>
      <c r="C127" s="11"/>
      <c r="D127" s="11"/>
      <c r="E127" s="11"/>
      <c r="F127" s="11"/>
      <c r="G127" s="11"/>
      <c r="H127" s="11"/>
      <c r="I127" s="11"/>
      <c r="J127" s="11"/>
    </row>
    <row r="128" spans="1:10" ht="14.25" customHeight="1">
      <c r="A128" s="11"/>
      <c r="B128" s="11"/>
      <c r="C128" s="11"/>
      <c r="D128" s="11"/>
      <c r="E128" s="11"/>
      <c r="F128" s="11"/>
      <c r="G128" s="11"/>
      <c r="H128" s="11"/>
      <c r="I128" s="11"/>
      <c r="J128" s="11"/>
    </row>
    <row r="129" spans="1:10" ht="14.25" customHeight="1">
      <c r="A129" s="11"/>
      <c r="B129" s="11"/>
      <c r="C129" s="11"/>
      <c r="D129" s="11"/>
      <c r="E129" s="11"/>
      <c r="F129" s="11"/>
      <c r="G129" s="11"/>
      <c r="H129" s="11"/>
      <c r="I129" s="11"/>
      <c r="J129" s="11"/>
    </row>
    <row r="130" spans="1:10" ht="14.25" customHeight="1">
      <c r="A130" s="11"/>
      <c r="B130" s="11"/>
      <c r="C130" s="11"/>
      <c r="D130" s="11"/>
      <c r="E130" s="11"/>
      <c r="F130" s="11"/>
      <c r="G130" s="11"/>
      <c r="H130" s="11"/>
      <c r="I130" s="11"/>
      <c r="J130" s="11"/>
    </row>
    <row r="131" spans="1:10" ht="14.25" customHeight="1">
      <c r="A131" s="11"/>
      <c r="B131" s="11"/>
      <c r="C131" s="11"/>
      <c r="D131" s="11"/>
      <c r="E131" s="11"/>
      <c r="F131" s="11"/>
      <c r="G131" s="11"/>
      <c r="H131" s="11"/>
      <c r="I131" s="11"/>
      <c r="J131" s="11"/>
    </row>
    <row r="132" spans="1:10" ht="14.25" customHeight="1"/>
    <row r="133" spans="1:10" ht="14.25" customHeight="1"/>
    <row r="134" spans="1:10" ht="14.25" customHeight="1"/>
    <row r="135" spans="1:10" ht="14.25" customHeight="1"/>
    <row r="136" spans="1:10" ht="14.25" customHeight="1"/>
    <row r="137" spans="1:10" ht="14.25" customHeight="1"/>
    <row r="138" spans="1:10" ht="14.25" customHeight="1"/>
    <row r="139" spans="1:10" ht="14.25" customHeight="1"/>
    <row r="140" spans="1:10" ht="14.25" customHeight="1"/>
    <row r="141" spans="1:10" ht="14.25" customHeight="1"/>
    <row r="142" spans="1:10" ht="14.25" customHeight="1"/>
    <row r="143" spans="1:10" ht="14.25" customHeight="1"/>
    <row r="144" spans="1:10"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B1"/>
    <mergeCell ref="H1:I2"/>
    <mergeCell ref="A2:B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002"/>
  <sheetViews>
    <sheetView showGridLines="0" workbookViewId="0">
      <selection activeCell="J46" sqref="J46:J60"/>
    </sheetView>
  </sheetViews>
  <sheetFormatPr baseColWidth="10" defaultColWidth="14.5" defaultRowHeight="15" customHeight="1"/>
  <cols>
    <col min="1" max="1" width="2.6640625" customWidth="1"/>
    <col min="2" max="2" width="55.5" customWidth="1"/>
    <col min="3" max="3" width="3.6640625" customWidth="1"/>
    <col min="4" max="4" width="2.6640625" customWidth="1"/>
    <col min="5" max="5" width="48.5" customWidth="1"/>
    <col min="6" max="6" width="3.6640625" customWidth="1"/>
    <col min="7" max="7" width="2.6640625" customWidth="1"/>
    <col min="8" max="8" width="51.6640625" customWidth="1"/>
    <col min="9" max="9" width="3.6640625" customWidth="1"/>
    <col min="10" max="10" width="2.6640625" customWidth="1"/>
    <col min="11" max="11" width="53" customWidth="1"/>
    <col min="12" max="31" width="8.83203125" customWidth="1"/>
    <col min="32" max="37" width="8.6640625" customWidth="1"/>
  </cols>
  <sheetData>
    <row r="1" spans="1:37" ht="45" customHeight="1">
      <c r="A1" s="301" t="str">
        <f>'Start Here'!C7&amp; " &amp; " &amp;'Start Here'!C8</f>
        <v xml:space="preserve"> &amp; </v>
      </c>
      <c r="B1" s="270"/>
      <c r="C1" s="137"/>
      <c r="D1" s="138"/>
      <c r="E1" s="85" t="s">
        <v>1</v>
      </c>
      <c r="F1" s="139"/>
      <c r="G1" s="140"/>
      <c r="H1" s="85" t="s">
        <v>302</v>
      </c>
      <c r="I1" s="141"/>
      <c r="J1" s="138"/>
      <c r="K1" s="85" t="s">
        <v>67</v>
      </c>
      <c r="L1" s="142"/>
      <c r="M1" s="142"/>
      <c r="N1" s="142"/>
      <c r="O1" s="142"/>
      <c r="P1" s="142"/>
      <c r="Q1" s="142"/>
      <c r="R1" s="142"/>
      <c r="S1" s="143">
        <f>B7/B5</f>
        <v>2.2222222222222223E-2</v>
      </c>
      <c r="T1" s="144"/>
      <c r="U1" s="145"/>
      <c r="V1" s="145"/>
      <c r="W1" s="146"/>
      <c r="X1" s="142"/>
      <c r="Y1" s="33"/>
      <c r="Z1" s="33"/>
      <c r="AA1" s="33"/>
      <c r="AB1" s="147"/>
      <c r="AC1" s="39"/>
      <c r="AD1" s="33"/>
      <c r="AE1" s="147"/>
      <c r="AF1" s="33"/>
      <c r="AG1" s="33"/>
      <c r="AH1" s="33"/>
      <c r="AI1" s="33"/>
      <c r="AJ1" s="33"/>
      <c r="AK1" s="33"/>
    </row>
    <row r="2" spans="1:37" ht="33" customHeight="1">
      <c r="A2" s="302" t="s">
        <v>303</v>
      </c>
      <c r="B2" s="303"/>
      <c r="C2" s="148"/>
      <c r="D2" s="149"/>
      <c r="E2" s="150">
        <f>'Start Here'!C5</f>
        <v>46060</v>
      </c>
      <c r="F2" s="151"/>
      <c r="G2" s="152"/>
      <c r="H2" s="153">
        <f ca="1">(E2-TODAY())/30</f>
        <v>9.5</v>
      </c>
      <c r="I2" s="154"/>
      <c r="J2" s="149"/>
      <c r="K2" s="153">
        <f ca="1">E2-TODAY()</f>
        <v>285</v>
      </c>
      <c r="L2" s="155"/>
      <c r="M2" s="155"/>
      <c r="N2" s="155"/>
      <c r="O2" s="155"/>
      <c r="P2" s="155"/>
      <c r="Q2" s="155"/>
      <c r="R2" s="155"/>
      <c r="S2" s="156">
        <f>MAX(100%,S1)-S1</f>
        <v>0.97777777777777775</v>
      </c>
      <c r="T2" s="144"/>
      <c r="U2" s="145"/>
      <c r="V2" s="145"/>
      <c r="W2" s="146"/>
      <c r="X2" s="155"/>
      <c r="Y2" s="39"/>
      <c r="Z2" s="39"/>
      <c r="AA2" s="39"/>
      <c r="AB2" s="157"/>
      <c r="AC2" s="39"/>
      <c r="AD2" s="39"/>
      <c r="AE2" s="157"/>
      <c r="AF2" s="39"/>
      <c r="AG2" s="39"/>
      <c r="AH2" s="39"/>
      <c r="AI2" s="39"/>
      <c r="AJ2" s="39"/>
      <c r="AK2" s="39"/>
    </row>
    <row r="3" spans="1:37" ht="22.5" customHeight="1">
      <c r="A3" s="158"/>
      <c r="B3" s="95"/>
      <c r="C3" s="159"/>
      <c r="D3" s="158"/>
      <c r="E3" s="160" t="s">
        <v>304</v>
      </c>
      <c r="F3" s="161"/>
      <c r="G3" s="162"/>
      <c r="H3" s="163"/>
      <c r="I3" s="164"/>
      <c r="J3" s="163"/>
      <c r="K3" s="165"/>
      <c r="L3" s="155"/>
      <c r="M3" s="155"/>
      <c r="N3" s="155"/>
      <c r="O3" s="155"/>
      <c r="P3" s="155"/>
      <c r="Q3" s="155"/>
      <c r="R3" s="155"/>
      <c r="S3" s="144"/>
      <c r="T3" s="144" t="s">
        <v>305</v>
      </c>
      <c r="U3" s="145" t="s">
        <v>306</v>
      </c>
      <c r="V3" s="166"/>
      <c r="W3" s="167" t="s">
        <v>307</v>
      </c>
      <c r="X3" s="155"/>
      <c r="Y3" s="39"/>
      <c r="Z3" s="39"/>
      <c r="AA3" s="39"/>
      <c r="AB3" s="157"/>
      <c r="AC3" s="39"/>
      <c r="AD3" s="39"/>
      <c r="AE3" s="157"/>
      <c r="AF3" s="39"/>
      <c r="AG3" s="39"/>
      <c r="AH3" s="39"/>
      <c r="AI3" s="39"/>
      <c r="AJ3" s="39"/>
      <c r="AK3" s="39"/>
    </row>
    <row r="4" spans="1:37" ht="22.5" customHeight="1">
      <c r="A4" s="158"/>
      <c r="B4" s="168" t="s">
        <v>308</v>
      </c>
      <c r="C4" s="159"/>
      <c r="D4" s="158"/>
      <c r="F4" s="161"/>
      <c r="G4" s="162"/>
      <c r="H4" s="163"/>
      <c r="I4" s="164"/>
      <c r="J4" s="163"/>
      <c r="K4" s="165"/>
      <c r="L4" s="155"/>
      <c r="M4" s="155"/>
      <c r="N4" s="155"/>
      <c r="O4" s="155"/>
      <c r="P4" s="155"/>
      <c r="Q4" s="155"/>
      <c r="R4" s="155"/>
      <c r="S4" s="144" t="str">
        <f>B11</f>
        <v>12+ Months</v>
      </c>
      <c r="T4" s="144">
        <f>COUNTIF(A12:A26,"True")</f>
        <v>3</v>
      </c>
      <c r="U4" s="167">
        <f t="shared" ref="U4:U15" si="0">W4-T4</f>
        <v>4</v>
      </c>
      <c r="V4" s="166"/>
      <c r="W4" s="144">
        <f>COUNTIF(B12:B26,"*")</f>
        <v>7</v>
      </c>
      <c r="X4" s="155"/>
      <c r="Y4" s="39"/>
      <c r="Z4" s="39"/>
      <c r="AA4" s="39"/>
      <c r="AB4" s="157"/>
      <c r="AC4" s="39"/>
      <c r="AD4" s="39"/>
      <c r="AE4" s="157"/>
      <c r="AF4" s="39"/>
      <c r="AG4" s="39"/>
      <c r="AH4" s="39"/>
      <c r="AI4" s="39"/>
      <c r="AJ4" s="39"/>
      <c r="AK4" s="39"/>
    </row>
    <row r="5" spans="1:37" ht="22.5" customHeight="1">
      <c r="A5" s="158"/>
      <c r="B5" s="169">
        <f>SUM(B7+B9)</f>
        <v>180</v>
      </c>
      <c r="C5" s="159"/>
      <c r="D5" s="158"/>
      <c r="E5" s="304">
        <f>S1</f>
        <v>2.2222222222222223E-2</v>
      </c>
      <c r="F5" s="161"/>
      <c r="G5" s="162"/>
      <c r="H5" s="163"/>
      <c r="I5" s="164"/>
      <c r="J5" s="163"/>
      <c r="K5" s="165"/>
      <c r="L5" s="155"/>
      <c r="M5" s="155"/>
      <c r="N5" s="155"/>
      <c r="O5" s="155"/>
      <c r="P5" s="155"/>
      <c r="Q5" s="155"/>
      <c r="R5" s="155"/>
      <c r="S5" s="144" t="str">
        <f>B28</f>
        <v>10-12 Months</v>
      </c>
      <c r="T5" s="144">
        <f>COUNTIF(A29:A43,"true")</f>
        <v>1</v>
      </c>
      <c r="U5" s="167">
        <f t="shared" si="0"/>
        <v>8</v>
      </c>
      <c r="V5" s="166"/>
      <c r="W5" s="144">
        <f>COUNTIF(B29:B43,"*")</f>
        <v>9</v>
      </c>
      <c r="X5" s="155"/>
      <c r="Y5" s="39"/>
      <c r="Z5" s="39"/>
      <c r="AA5" s="39"/>
      <c r="AB5" s="157"/>
      <c r="AC5" s="39"/>
      <c r="AD5" s="39"/>
      <c r="AE5" s="157"/>
      <c r="AF5" s="39"/>
      <c r="AG5" s="39"/>
      <c r="AH5" s="39"/>
      <c r="AI5" s="39"/>
      <c r="AJ5" s="39"/>
      <c r="AK5" s="39"/>
    </row>
    <row r="6" spans="1:37" ht="22.5" customHeight="1">
      <c r="A6" s="158"/>
      <c r="B6" s="168" t="s">
        <v>305</v>
      </c>
      <c r="C6" s="159"/>
      <c r="D6" s="158"/>
      <c r="E6" s="288"/>
      <c r="F6" s="161"/>
      <c r="G6" s="162"/>
      <c r="H6" s="163"/>
      <c r="I6" s="164"/>
      <c r="J6" s="163"/>
      <c r="K6" s="165"/>
      <c r="L6" s="155"/>
      <c r="M6" s="155"/>
      <c r="N6" s="155"/>
      <c r="O6" s="155"/>
      <c r="P6" s="155"/>
      <c r="Q6" s="155"/>
      <c r="R6" s="155"/>
      <c r="S6" s="144" t="str">
        <f>B45</f>
        <v>8-10 Months</v>
      </c>
      <c r="T6" s="144">
        <f>COUNTIF(A46:A60,"true")</f>
        <v>0</v>
      </c>
      <c r="U6" s="167">
        <f t="shared" si="0"/>
        <v>6</v>
      </c>
      <c r="V6" s="166"/>
      <c r="W6" s="144">
        <f>COUNTIF(B46:B60,"*")</f>
        <v>6</v>
      </c>
      <c r="X6" s="155"/>
      <c r="Y6" s="39"/>
      <c r="Z6" s="39"/>
      <c r="AA6" s="39"/>
      <c r="AB6" s="157"/>
      <c r="AC6" s="39"/>
      <c r="AD6" s="39"/>
      <c r="AE6" s="157"/>
      <c r="AF6" s="39"/>
      <c r="AG6" s="39"/>
      <c r="AH6" s="39"/>
      <c r="AI6" s="39"/>
      <c r="AJ6" s="39"/>
      <c r="AK6" s="39"/>
    </row>
    <row r="7" spans="1:37" ht="22.5" customHeight="1">
      <c r="A7" s="158"/>
      <c r="B7" s="169">
        <f>COUNTIF($A$11:$A$100,"True")+COUNTIF($D$11:$D$100,"True")+COUNTIF($G$11:$G$100,"True")+COUNTIF($J$11:$J$100,"True")</f>
        <v>4</v>
      </c>
      <c r="C7" s="159"/>
      <c r="D7" s="158"/>
      <c r="E7" s="288"/>
      <c r="F7" s="161"/>
      <c r="G7" s="162"/>
      <c r="H7" s="163"/>
      <c r="I7" s="164"/>
      <c r="J7" s="163"/>
      <c r="K7" s="165"/>
      <c r="L7" s="155"/>
      <c r="M7" s="155"/>
      <c r="N7" s="155"/>
      <c r="O7" s="155"/>
      <c r="P7" s="155"/>
      <c r="Q7" s="155"/>
      <c r="R7" s="155"/>
      <c r="S7" s="144" t="str">
        <f>E11</f>
        <v>6-8 Months</v>
      </c>
      <c r="T7" s="144">
        <f>COUNTIF(D12:D26,"true")</f>
        <v>0</v>
      </c>
      <c r="U7" s="167">
        <f t="shared" si="0"/>
        <v>14</v>
      </c>
      <c r="V7" s="166"/>
      <c r="W7" s="144">
        <f>COUNTIF(E12:E26,"*")</f>
        <v>14</v>
      </c>
      <c r="X7" s="155"/>
      <c r="Y7" s="39"/>
      <c r="Z7" s="39"/>
      <c r="AA7" s="39"/>
      <c r="AB7" s="157"/>
      <c r="AC7" s="39"/>
      <c r="AD7" s="39"/>
      <c r="AE7" s="157"/>
      <c r="AF7" s="39"/>
      <c r="AG7" s="39"/>
      <c r="AH7" s="39"/>
      <c r="AI7" s="39"/>
      <c r="AJ7" s="39"/>
      <c r="AK7" s="39"/>
    </row>
    <row r="8" spans="1:37" ht="22.5" customHeight="1">
      <c r="A8" s="158"/>
      <c r="B8" s="168" t="s">
        <v>306</v>
      </c>
      <c r="C8" s="159"/>
      <c r="D8" s="158"/>
      <c r="E8" s="288"/>
      <c r="F8" s="161"/>
      <c r="G8" s="162"/>
      <c r="H8" s="163"/>
      <c r="I8" s="164"/>
      <c r="J8" s="163"/>
      <c r="K8" s="165"/>
      <c r="L8" s="155"/>
      <c r="M8" s="155"/>
      <c r="N8" s="155"/>
      <c r="O8" s="155"/>
      <c r="P8" s="155"/>
      <c r="Q8" s="155"/>
      <c r="R8" s="155"/>
      <c r="S8" s="170" t="str">
        <f>E28</f>
        <v>4-6 Months</v>
      </c>
      <c r="T8" s="170">
        <f>COUNTIF(D29:D43,"true")</f>
        <v>0</v>
      </c>
      <c r="U8" s="167">
        <f t="shared" si="0"/>
        <v>10</v>
      </c>
      <c r="V8" s="166"/>
      <c r="W8" s="170">
        <f>COUNTIF(E29:E43,"*")</f>
        <v>10</v>
      </c>
      <c r="X8" s="155"/>
      <c r="Y8" s="39"/>
      <c r="Z8" s="39"/>
      <c r="AA8" s="39"/>
      <c r="AB8" s="157"/>
      <c r="AC8" s="39"/>
      <c r="AD8" s="39"/>
      <c r="AE8" s="157"/>
      <c r="AF8" s="39"/>
      <c r="AG8" s="39"/>
      <c r="AH8" s="39"/>
      <c r="AI8" s="39"/>
      <c r="AJ8" s="39"/>
      <c r="AK8" s="39"/>
    </row>
    <row r="9" spans="1:37" ht="22.5" customHeight="1">
      <c r="A9" s="158"/>
      <c r="B9" s="169">
        <f>COUNTIF($A$11:$A$100,"False")+COUNTIF($D$11:$D$100,"False")+COUNTIF($G$11:$G$100,"False")+COUNTIF($J$11:$J$100,"False")</f>
        <v>176</v>
      </c>
      <c r="C9" s="159"/>
      <c r="D9" s="158"/>
      <c r="E9" s="288"/>
      <c r="F9" s="161"/>
      <c r="G9" s="162"/>
      <c r="H9" s="163"/>
      <c r="I9" s="164"/>
      <c r="J9" s="163"/>
      <c r="K9" s="165"/>
      <c r="L9" s="155"/>
      <c r="M9" s="155"/>
      <c r="N9" s="155"/>
      <c r="O9" s="155"/>
      <c r="P9" s="155"/>
      <c r="Q9" s="155"/>
      <c r="R9" s="155"/>
      <c r="S9" s="170" t="str">
        <f>E45</f>
        <v>2-4 Months</v>
      </c>
      <c r="T9" s="170">
        <f>COUNTIF(D46:D60,"true")</f>
        <v>0</v>
      </c>
      <c r="U9" s="167">
        <f t="shared" si="0"/>
        <v>8</v>
      </c>
      <c r="V9" s="166"/>
      <c r="W9" s="170">
        <f>COUNTIF(E46:E60,"*")</f>
        <v>8</v>
      </c>
      <c r="X9" s="155"/>
      <c r="Y9" s="39"/>
      <c r="Z9" s="39"/>
      <c r="AA9" s="39"/>
      <c r="AB9" s="157"/>
      <c r="AC9" s="39"/>
      <c r="AD9" s="39"/>
      <c r="AE9" s="157"/>
      <c r="AF9" s="39"/>
      <c r="AG9" s="39"/>
      <c r="AH9" s="39"/>
      <c r="AI9" s="39"/>
      <c r="AJ9" s="39"/>
      <c r="AK9" s="39"/>
    </row>
    <row r="10" spans="1:37" ht="22.5" customHeight="1">
      <c r="A10" s="158"/>
      <c r="B10" s="95"/>
      <c r="C10" s="159"/>
      <c r="D10" s="158"/>
      <c r="E10" s="158"/>
      <c r="F10" s="161"/>
      <c r="G10" s="162"/>
      <c r="H10" s="163"/>
      <c r="I10" s="164"/>
      <c r="J10" s="163"/>
      <c r="K10" s="165"/>
      <c r="L10" s="155"/>
      <c r="M10" s="155"/>
      <c r="N10" s="155"/>
      <c r="O10" s="155"/>
      <c r="P10" s="155"/>
      <c r="Q10" s="155"/>
      <c r="R10" s="155"/>
      <c r="S10" s="170" t="str">
        <f>H11</f>
        <v>1-2 Months</v>
      </c>
      <c r="T10" s="170">
        <f>COUNTIF(G12:G26,"true")</f>
        <v>0</v>
      </c>
      <c r="U10" s="167">
        <f t="shared" si="0"/>
        <v>11</v>
      </c>
      <c r="V10" s="166"/>
      <c r="W10" s="170">
        <f>COUNTIF(H12:H26,"*")</f>
        <v>11</v>
      </c>
      <c r="X10" s="155"/>
      <c r="Y10" s="39"/>
      <c r="Z10" s="39"/>
      <c r="AA10" s="39"/>
      <c r="AB10" s="157"/>
      <c r="AC10" s="39"/>
      <c r="AD10" s="39"/>
      <c r="AE10" s="157"/>
      <c r="AF10" s="39"/>
      <c r="AG10" s="39"/>
      <c r="AH10" s="39"/>
      <c r="AI10" s="39"/>
      <c r="AJ10" s="39"/>
      <c r="AK10" s="39"/>
    </row>
    <row r="11" spans="1:37" ht="14.25" customHeight="1">
      <c r="A11" s="171"/>
      <c r="B11" s="172" t="s">
        <v>309</v>
      </c>
      <c r="C11" s="173"/>
      <c r="D11" s="171"/>
      <c r="E11" s="172" t="s">
        <v>310</v>
      </c>
      <c r="F11" s="173"/>
      <c r="G11" s="171"/>
      <c r="H11" s="172" t="s">
        <v>311</v>
      </c>
      <c r="I11" s="173"/>
      <c r="J11" s="171"/>
      <c r="K11" s="172" t="s">
        <v>312</v>
      </c>
      <c r="S11" s="170" t="str">
        <f>H28</f>
        <v>2 Weeks-1 Month</v>
      </c>
      <c r="T11" s="170">
        <f>COUNTIF(G29:G43,"true")</f>
        <v>0</v>
      </c>
      <c r="U11" s="167">
        <f t="shared" si="0"/>
        <v>3</v>
      </c>
      <c r="V11" s="166"/>
      <c r="W11" s="170">
        <f>COUNTIF(H29:H43,"*")</f>
        <v>3</v>
      </c>
    </row>
    <row r="12" spans="1:37" ht="14.25" customHeight="1">
      <c r="A12" s="325" t="b">
        <v>1</v>
      </c>
      <c r="B12" t="s">
        <v>313</v>
      </c>
      <c r="C12" s="173"/>
      <c r="D12" s="325" t="b">
        <v>0</v>
      </c>
      <c r="E12" t="s">
        <v>314</v>
      </c>
      <c r="F12" s="173"/>
      <c r="G12" s="325" t="b">
        <v>0</v>
      </c>
      <c r="H12" t="s">
        <v>315</v>
      </c>
      <c r="I12" s="173"/>
      <c r="J12" s="325" t="b">
        <v>0</v>
      </c>
      <c r="K12" t="s">
        <v>316</v>
      </c>
      <c r="S12" s="170" t="str">
        <f>H45</f>
        <v>1 Day Before-2 Weeks</v>
      </c>
      <c r="T12" s="170">
        <f>COUNTIF(G46:G60,"true")</f>
        <v>0</v>
      </c>
      <c r="U12" s="167">
        <f t="shared" si="0"/>
        <v>5</v>
      </c>
      <c r="V12" s="166"/>
      <c r="W12" s="170">
        <f>COUNTIF(H46:H60,"*")</f>
        <v>5</v>
      </c>
    </row>
    <row r="13" spans="1:37" ht="14.25" customHeight="1">
      <c r="A13" s="325" t="b">
        <v>0</v>
      </c>
      <c r="B13" t="s">
        <v>317</v>
      </c>
      <c r="C13" s="173"/>
      <c r="D13" s="325" t="b">
        <v>0</v>
      </c>
      <c r="E13" t="s">
        <v>318</v>
      </c>
      <c r="F13" s="173"/>
      <c r="G13" s="325" t="b">
        <v>0</v>
      </c>
      <c r="H13" t="s">
        <v>319</v>
      </c>
      <c r="I13" s="173"/>
      <c r="J13" s="325" t="b">
        <v>0</v>
      </c>
      <c r="K13" t="s">
        <v>320</v>
      </c>
      <c r="S13" s="170" t="str">
        <f>K11</f>
        <v>1 Day Before</v>
      </c>
      <c r="T13" s="170">
        <f>COUNTIF(J12:J26,"true")</f>
        <v>0</v>
      </c>
      <c r="U13" s="167">
        <f t="shared" si="0"/>
        <v>5</v>
      </c>
      <c r="V13" s="166"/>
      <c r="W13" s="170">
        <f>COUNTIF(K12:K26,"*")</f>
        <v>5</v>
      </c>
    </row>
    <row r="14" spans="1:37" ht="14.25" customHeight="1">
      <c r="A14" s="325" t="b">
        <v>1</v>
      </c>
      <c r="B14" t="s">
        <v>321</v>
      </c>
      <c r="C14" s="173"/>
      <c r="D14" s="325" t="b">
        <v>0</v>
      </c>
      <c r="E14" t="s">
        <v>322</v>
      </c>
      <c r="F14" s="173"/>
      <c r="G14" s="325" t="b">
        <v>0</v>
      </c>
      <c r="H14" t="s">
        <v>323</v>
      </c>
      <c r="I14" s="173"/>
      <c r="J14" s="325" t="b">
        <v>0</v>
      </c>
      <c r="K14" t="s">
        <v>324</v>
      </c>
      <c r="S14" s="170" t="str">
        <f>K28</f>
        <v>Wedding Day</v>
      </c>
      <c r="T14" s="170">
        <f>COUNTIF(J29:J43,"true")</f>
        <v>0</v>
      </c>
      <c r="U14" s="167">
        <f t="shared" si="0"/>
        <v>3</v>
      </c>
      <c r="V14" s="166"/>
      <c r="W14" s="170">
        <f>COUNTIF(K29:K43,"*")</f>
        <v>3</v>
      </c>
    </row>
    <row r="15" spans="1:37" ht="14.25" customHeight="1">
      <c r="A15" s="325" t="b">
        <v>1</v>
      </c>
      <c r="B15" t="s">
        <v>325</v>
      </c>
      <c r="C15" s="173"/>
      <c r="D15" s="325" t="b">
        <v>0</v>
      </c>
      <c r="E15" t="s">
        <v>326</v>
      </c>
      <c r="F15" s="173"/>
      <c r="G15" s="325" t="b">
        <v>0</v>
      </c>
      <c r="H15" t="s">
        <v>327</v>
      </c>
      <c r="I15" s="173"/>
      <c r="J15" s="325" t="b">
        <v>0</v>
      </c>
      <c r="K15" t="s">
        <v>328</v>
      </c>
      <c r="S15" s="170" t="str">
        <f>K45</f>
        <v>Post-Wedding</v>
      </c>
      <c r="T15" s="170">
        <f>COUNTIF(J46:J60,"true")</f>
        <v>0</v>
      </c>
      <c r="U15" s="167">
        <f t="shared" si="0"/>
        <v>6</v>
      </c>
      <c r="V15" s="166"/>
      <c r="W15" s="170">
        <f>COUNTIF(K46:K60,"*")</f>
        <v>6</v>
      </c>
    </row>
    <row r="16" spans="1:37" ht="14.25" customHeight="1">
      <c r="A16" s="325" t="b">
        <v>0</v>
      </c>
      <c r="B16" t="s">
        <v>329</v>
      </c>
      <c r="C16" s="173"/>
      <c r="D16" s="325" t="b">
        <v>0</v>
      </c>
      <c r="E16" t="s">
        <v>330</v>
      </c>
      <c r="F16" s="173"/>
      <c r="G16" s="325" t="b">
        <v>0</v>
      </c>
      <c r="H16" t="s">
        <v>331</v>
      </c>
      <c r="I16" s="173"/>
      <c r="J16" s="325" t="b">
        <v>0</v>
      </c>
      <c r="K16" t="s">
        <v>332</v>
      </c>
    </row>
    <row r="17" spans="1:11" ht="14.25" customHeight="1">
      <c r="A17" s="325" t="b">
        <v>0</v>
      </c>
      <c r="B17" t="s">
        <v>333</v>
      </c>
      <c r="C17" s="173"/>
      <c r="D17" s="325" t="b">
        <v>0</v>
      </c>
      <c r="E17" t="s">
        <v>334</v>
      </c>
      <c r="F17" s="173"/>
      <c r="G17" s="325" t="b">
        <v>0</v>
      </c>
      <c r="H17" t="s">
        <v>335</v>
      </c>
      <c r="I17" s="173"/>
      <c r="J17" s="325" t="b">
        <v>0</v>
      </c>
    </row>
    <row r="18" spans="1:11" ht="14.25" customHeight="1">
      <c r="A18" s="325" t="b">
        <v>0</v>
      </c>
      <c r="B18" t="s">
        <v>336</v>
      </c>
      <c r="C18" s="173"/>
      <c r="D18" s="325" t="b">
        <v>0</v>
      </c>
      <c r="E18" t="s">
        <v>337</v>
      </c>
      <c r="F18" s="173"/>
      <c r="G18" s="325" t="b">
        <v>0</v>
      </c>
      <c r="H18" t="s">
        <v>338</v>
      </c>
      <c r="I18" s="173"/>
      <c r="J18" s="325" t="b">
        <v>0</v>
      </c>
    </row>
    <row r="19" spans="1:11" ht="14.25" customHeight="1">
      <c r="A19" s="325" t="b">
        <v>0</v>
      </c>
      <c r="C19" s="173"/>
      <c r="D19" s="325" t="b">
        <v>0</v>
      </c>
      <c r="E19" t="s">
        <v>339</v>
      </c>
      <c r="F19" s="173"/>
      <c r="G19" s="325" t="b">
        <v>0</v>
      </c>
      <c r="H19" t="s">
        <v>340</v>
      </c>
      <c r="I19" s="173"/>
      <c r="J19" s="325" t="b">
        <v>0</v>
      </c>
    </row>
    <row r="20" spans="1:11" ht="14.25" customHeight="1">
      <c r="A20" s="325" t="b">
        <v>0</v>
      </c>
      <c r="C20" s="173"/>
      <c r="D20" s="325" t="b">
        <v>0</v>
      </c>
      <c r="E20" t="s">
        <v>341</v>
      </c>
      <c r="F20" s="173"/>
      <c r="G20" s="325" t="b">
        <v>0</v>
      </c>
      <c r="H20" t="s">
        <v>342</v>
      </c>
      <c r="I20" s="173"/>
      <c r="J20" s="325" t="b">
        <v>0</v>
      </c>
    </row>
    <row r="21" spans="1:11" ht="14.25" customHeight="1">
      <c r="A21" s="325" t="b">
        <v>0</v>
      </c>
      <c r="C21" s="173"/>
      <c r="D21" s="325" t="b">
        <v>0</v>
      </c>
      <c r="E21" t="s">
        <v>343</v>
      </c>
      <c r="F21" s="173"/>
      <c r="G21" s="325" t="b">
        <v>0</v>
      </c>
      <c r="H21" t="s">
        <v>344</v>
      </c>
      <c r="I21" s="173"/>
      <c r="J21" s="325" t="b">
        <v>0</v>
      </c>
    </row>
    <row r="22" spans="1:11" ht="14.25" customHeight="1">
      <c r="A22" s="325" t="b">
        <v>0</v>
      </c>
      <c r="C22" s="173"/>
      <c r="D22" s="325" t="b">
        <v>0</v>
      </c>
      <c r="E22" t="s">
        <v>345</v>
      </c>
      <c r="F22" s="173"/>
      <c r="G22" s="325" t="b">
        <v>0</v>
      </c>
      <c r="H22" t="s">
        <v>346</v>
      </c>
      <c r="I22" s="173"/>
      <c r="J22" s="325" t="b">
        <v>0</v>
      </c>
    </row>
    <row r="23" spans="1:11" ht="14.25" customHeight="1">
      <c r="A23" s="325" t="b">
        <v>0</v>
      </c>
      <c r="C23" s="173"/>
      <c r="D23" s="325" t="b">
        <v>0</v>
      </c>
      <c r="E23" t="s">
        <v>347</v>
      </c>
      <c r="F23" s="173"/>
      <c r="G23" s="325" t="b">
        <v>0</v>
      </c>
      <c r="I23" s="173"/>
      <c r="J23" s="325" t="b">
        <v>0</v>
      </c>
    </row>
    <row r="24" spans="1:11" ht="14.25" customHeight="1">
      <c r="A24" s="325" t="b">
        <v>0</v>
      </c>
      <c r="C24" s="173"/>
      <c r="D24" s="325" t="b">
        <v>0</v>
      </c>
      <c r="E24" t="s">
        <v>348</v>
      </c>
      <c r="F24" s="173"/>
      <c r="G24" s="325" t="b">
        <v>0</v>
      </c>
      <c r="I24" s="173"/>
      <c r="J24" s="325" t="b">
        <v>0</v>
      </c>
    </row>
    <row r="25" spans="1:11" ht="14.25" customHeight="1">
      <c r="A25" s="325" t="b">
        <v>0</v>
      </c>
      <c r="C25" s="173"/>
      <c r="D25" s="325" t="b">
        <v>0</v>
      </c>
      <c r="E25" t="s">
        <v>349</v>
      </c>
      <c r="F25" s="173"/>
      <c r="G25" s="325" t="b">
        <v>0</v>
      </c>
      <c r="I25" s="173"/>
      <c r="J25" s="325" t="b">
        <v>0</v>
      </c>
    </row>
    <row r="26" spans="1:11" ht="14.25" customHeight="1">
      <c r="A26" s="325" t="b">
        <v>0</v>
      </c>
      <c r="C26" s="173"/>
      <c r="D26" s="325" t="b">
        <v>0</v>
      </c>
      <c r="F26" s="173"/>
      <c r="G26" s="325" t="b">
        <v>0</v>
      </c>
      <c r="I26" s="173"/>
      <c r="J26" s="325" t="b">
        <v>0</v>
      </c>
    </row>
    <row r="27" spans="1:11" ht="14.25" customHeight="1">
      <c r="C27" s="173"/>
      <c r="F27" s="173"/>
      <c r="I27" s="173"/>
    </row>
    <row r="28" spans="1:11" ht="14.25" customHeight="1">
      <c r="A28" s="171"/>
      <c r="B28" s="172" t="s">
        <v>350</v>
      </c>
      <c r="C28" s="173"/>
      <c r="D28" s="171"/>
      <c r="E28" s="172" t="s">
        <v>351</v>
      </c>
      <c r="F28" s="173"/>
      <c r="G28" s="171"/>
      <c r="H28" s="172" t="s">
        <v>352</v>
      </c>
      <c r="I28" s="173"/>
      <c r="J28" s="171"/>
      <c r="K28" s="172" t="s">
        <v>353</v>
      </c>
    </row>
    <row r="29" spans="1:11" ht="14.25" customHeight="1">
      <c r="A29" s="325" t="b">
        <v>0</v>
      </c>
      <c r="B29" t="s">
        <v>354</v>
      </c>
      <c r="C29" s="173"/>
      <c r="D29" s="325" t="b">
        <v>0</v>
      </c>
      <c r="E29" t="s">
        <v>355</v>
      </c>
      <c r="F29" s="173"/>
      <c r="G29" s="325" t="b">
        <v>0</v>
      </c>
      <c r="H29" t="s">
        <v>356</v>
      </c>
      <c r="I29" s="173"/>
      <c r="J29" s="325" t="b">
        <v>0</v>
      </c>
      <c r="K29" t="s">
        <v>357</v>
      </c>
    </row>
    <row r="30" spans="1:11" ht="14.25" customHeight="1">
      <c r="A30" s="325" t="b">
        <v>0</v>
      </c>
      <c r="B30" t="s">
        <v>358</v>
      </c>
      <c r="C30" s="173"/>
      <c r="D30" s="325" t="b">
        <v>0</v>
      </c>
      <c r="E30" t="s">
        <v>359</v>
      </c>
      <c r="F30" s="173"/>
      <c r="G30" s="325" t="b">
        <v>0</v>
      </c>
      <c r="H30" t="s">
        <v>360</v>
      </c>
      <c r="I30" s="173"/>
      <c r="J30" s="325" t="b">
        <v>0</v>
      </c>
      <c r="K30" t="s">
        <v>361</v>
      </c>
    </row>
    <row r="31" spans="1:11" ht="14.25" customHeight="1">
      <c r="A31" s="325" t="b">
        <v>1</v>
      </c>
      <c r="B31" t="s">
        <v>362</v>
      </c>
      <c r="C31" s="173"/>
      <c r="D31" s="325" t="b">
        <v>0</v>
      </c>
      <c r="E31" t="s">
        <v>363</v>
      </c>
      <c r="F31" s="173"/>
      <c r="G31" s="325" t="b">
        <v>0</v>
      </c>
      <c r="H31" t="s">
        <v>364</v>
      </c>
      <c r="I31" s="173"/>
      <c r="J31" s="325" t="b">
        <v>0</v>
      </c>
      <c r="K31" t="s">
        <v>365</v>
      </c>
    </row>
    <row r="32" spans="1:11" ht="14.25" customHeight="1">
      <c r="A32" s="325" t="b">
        <v>0</v>
      </c>
      <c r="B32" t="s">
        <v>366</v>
      </c>
      <c r="C32" s="173"/>
      <c r="D32" s="325" t="b">
        <v>0</v>
      </c>
      <c r="E32" t="s">
        <v>367</v>
      </c>
      <c r="F32" s="173"/>
      <c r="G32" s="325" t="b">
        <v>0</v>
      </c>
      <c r="I32" s="173"/>
      <c r="J32" s="325" t="b">
        <v>0</v>
      </c>
    </row>
    <row r="33" spans="1:11" ht="14.25" customHeight="1">
      <c r="A33" s="325" t="b">
        <v>0</v>
      </c>
      <c r="B33" t="s">
        <v>368</v>
      </c>
      <c r="C33" s="173"/>
      <c r="D33" s="325" t="b">
        <v>0</v>
      </c>
      <c r="E33" t="s">
        <v>369</v>
      </c>
      <c r="F33" s="173"/>
      <c r="G33" s="325" t="b">
        <v>0</v>
      </c>
      <c r="I33" s="173"/>
      <c r="J33" s="325" t="b">
        <v>0</v>
      </c>
    </row>
    <row r="34" spans="1:11" ht="14.25" customHeight="1">
      <c r="A34" s="325" t="b">
        <v>0</v>
      </c>
      <c r="B34" t="s">
        <v>370</v>
      </c>
      <c r="C34" s="173"/>
      <c r="D34" s="325" t="b">
        <v>0</v>
      </c>
      <c r="E34" t="s">
        <v>371</v>
      </c>
      <c r="F34" s="173"/>
      <c r="G34" s="325" t="b">
        <v>0</v>
      </c>
      <c r="I34" s="173"/>
      <c r="J34" s="325" t="b">
        <v>0</v>
      </c>
    </row>
    <row r="35" spans="1:11" ht="14.25" customHeight="1">
      <c r="A35" s="325" t="b">
        <v>0</v>
      </c>
      <c r="B35" t="s">
        <v>372</v>
      </c>
      <c r="C35" s="173"/>
      <c r="D35" s="325" t="b">
        <v>0</v>
      </c>
      <c r="E35" t="s">
        <v>373</v>
      </c>
      <c r="F35" s="173"/>
      <c r="G35" s="325" t="b">
        <v>0</v>
      </c>
      <c r="I35" s="173"/>
      <c r="J35" s="325" t="b">
        <v>0</v>
      </c>
    </row>
    <row r="36" spans="1:11" ht="14.25" customHeight="1">
      <c r="A36" s="325" t="b">
        <v>0</v>
      </c>
      <c r="B36" t="s">
        <v>374</v>
      </c>
      <c r="C36" s="173"/>
      <c r="D36" s="325" t="b">
        <v>0</v>
      </c>
      <c r="E36" t="s">
        <v>375</v>
      </c>
      <c r="F36" s="173"/>
      <c r="G36" s="325" t="b">
        <v>0</v>
      </c>
      <c r="I36" s="173"/>
      <c r="J36" s="325" t="b">
        <v>0</v>
      </c>
    </row>
    <row r="37" spans="1:11" ht="14.25" customHeight="1">
      <c r="A37" s="325" t="b">
        <v>0</v>
      </c>
      <c r="B37" t="s">
        <v>376</v>
      </c>
      <c r="C37" s="173"/>
      <c r="D37" s="325" t="b">
        <v>0</v>
      </c>
      <c r="E37" t="s">
        <v>377</v>
      </c>
      <c r="F37" s="173"/>
      <c r="G37" s="325" t="b">
        <v>0</v>
      </c>
      <c r="I37" s="173"/>
      <c r="J37" s="325" t="b">
        <v>0</v>
      </c>
    </row>
    <row r="38" spans="1:11" ht="14.25" customHeight="1">
      <c r="A38" s="325" t="b">
        <v>0</v>
      </c>
      <c r="C38" s="173"/>
      <c r="D38" s="325" t="b">
        <v>0</v>
      </c>
      <c r="E38" t="s">
        <v>378</v>
      </c>
      <c r="F38" s="173"/>
      <c r="G38" s="325" t="b">
        <v>0</v>
      </c>
      <c r="I38" s="173"/>
      <c r="J38" s="325" t="b">
        <v>0</v>
      </c>
    </row>
    <row r="39" spans="1:11" ht="14.25" customHeight="1">
      <c r="A39" s="325" t="b">
        <v>0</v>
      </c>
      <c r="C39" s="173"/>
      <c r="D39" s="325" t="b">
        <v>0</v>
      </c>
      <c r="F39" s="173"/>
      <c r="G39" s="325" t="b">
        <v>0</v>
      </c>
      <c r="I39" s="173"/>
      <c r="J39" s="325" t="b">
        <v>0</v>
      </c>
    </row>
    <row r="40" spans="1:11" ht="14.25" customHeight="1">
      <c r="A40" s="325" t="b">
        <v>0</v>
      </c>
      <c r="C40" s="173"/>
      <c r="D40" s="325" t="b">
        <v>0</v>
      </c>
      <c r="F40" s="173"/>
      <c r="G40" s="325" t="b">
        <v>0</v>
      </c>
      <c r="I40" s="173"/>
      <c r="J40" s="325" t="b">
        <v>0</v>
      </c>
    </row>
    <row r="41" spans="1:11" ht="14.25" customHeight="1">
      <c r="A41" s="325" t="b">
        <v>0</v>
      </c>
      <c r="C41" s="173"/>
      <c r="D41" s="325" t="b">
        <v>0</v>
      </c>
      <c r="F41" s="173"/>
      <c r="G41" s="325" t="b">
        <v>0</v>
      </c>
      <c r="I41" s="173"/>
      <c r="J41" s="325" t="b">
        <v>0</v>
      </c>
    </row>
    <row r="42" spans="1:11" ht="14.25" customHeight="1">
      <c r="A42" s="325" t="b">
        <v>0</v>
      </c>
      <c r="C42" s="173"/>
      <c r="D42" s="325" t="b">
        <v>0</v>
      </c>
      <c r="F42" s="173"/>
      <c r="G42" s="325" t="b">
        <v>0</v>
      </c>
      <c r="I42" s="173"/>
      <c r="J42" s="325" t="b">
        <v>0</v>
      </c>
    </row>
    <row r="43" spans="1:11" ht="14.25" customHeight="1">
      <c r="A43" s="325" t="b">
        <v>0</v>
      </c>
      <c r="C43" s="173"/>
      <c r="D43" s="325" t="b">
        <v>0</v>
      </c>
      <c r="F43" s="173"/>
      <c r="G43" s="325" t="b">
        <v>0</v>
      </c>
      <c r="I43" s="173"/>
      <c r="J43" s="325" t="b">
        <v>0</v>
      </c>
    </row>
    <row r="44" spans="1:11" ht="14.25" customHeight="1">
      <c r="C44" s="173"/>
      <c r="F44" s="173"/>
      <c r="I44" s="173"/>
    </row>
    <row r="45" spans="1:11" ht="14.25" customHeight="1">
      <c r="A45" s="171"/>
      <c r="B45" s="172" t="s">
        <v>379</v>
      </c>
      <c r="C45" s="173"/>
      <c r="D45" s="171"/>
      <c r="E45" s="172" t="s">
        <v>380</v>
      </c>
      <c r="F45" s="173"/>
      <c r="G45" s="171"/>
      <c r="H45" s="172" t="s">
        <v>381</v>
      </c>
      <c r="I45" s="173"/>
      <c r="J45" s="171"/>
      <c r="K45" s="172" t="s">
        <v>382</v>
      </c>
    </row>
    <row r="46" spans="1:11" ht="14.25" customHeight="1">
      <c r="A46" s="325" t="b">
        <v>0</v>
      </c>
      <c r="B46" t="s">
        <v>383</v>
      </c>
      <c r="C46" s="173"/>
      <c r="D46" s="325" t="b">
        <v>0</v>
      </c>
      <c r="E46" t="s">
        <v>384</v>
      </c>
      <c r="F46" s="173"/>
      <c r="G46" s="325" t="b">
        <v>0</v>
      </c>
      <c r="H46" t="s">
        <v>385</v>
      </c>
      <c r="I46" s="173"/>
      <c r="J46" s="325" t="b">
        <v>0</v>
      </c>
      <c r="K46" t="s">
        <v>386</v>
      </c>
    </row>
    <row r="47" spans="1:11" ht="14.25" customHeight="1">
      <c r="A47" s="325" t="b">
        <v>0</v>
      </c>
      <c r="B47" t="s">
        <v>387</v>
      </c>
      <c r="C47" s="173"/>
      <c r="D47" s="325" t="b">
        <v>0</v>
      </c>
      <c r="E47" t="s">
        <v>388</v>
      </c>
      <c r="F47" s="173"/>
      <c r="G47" s="325" t="b">
        <v>0</v>
      </c>
      <c r="H47" t="s">
        <v>389</v>
      </c>
      <c r="I47" s="173"/>
      <c r="J47" s="325" t="b">
        <v>0</v>
      </c>
      <c r="K47" t="s">
        <v>390</v>
      </c>
    </row>
    <row r="48" spans="1:11" ht="14.25" customHeight="1">
      <c r="A48" s="325" t="b">
        <v>0</v>
      </c>
      <c r="B48" t="s">
        <v>391</v>
      </c>
      <c r="C48" s="173"/>
      <c r="D48" s="325" t="b">
        <v>0</v>
      </c>
      <c r="E48" t="s">
        <v>392</v>
      </c>
      <c r="F48" s="173"/>
      <c r="G48" s="325" t="b">
        <v>0</v>
      </c>
      <c r="H48" t="s">
        <v>393</v>
      </c>
      <c r="I48" s="173"/>
      <c r="J48" s="325" t="b">
        <v>0</v>
      </c>
      <c r="K48" t="s">
        <v>394</v>
      </c>
    </row>
    <row r="49" spans="1:11" ht="14.25" customHeight="1">
      <c r="A49" s="325" t="b">
        <v>0</v>
      </c>
      <c r="B49" t="s">
        <v>395</v>
      </c>
      <c r="C49" s="173"/>
      <c r="D49" s="325" t="b">
        <v>0</v>
      </c>
      <c r="E49" t="s">
        <v>396</v>
      </c>
      <c r="F49" s="173"/>
      <c r="G49" s="325" t="b">
        <v>0</v>
      </c>
      <c r="H49" t="s">
        <v>397</v>
      </c>
      <c r="I49" s="173"/>
      <c r="J49" s="325" t="b">
        <v>0</v>
      </c>
      <c r="K49" t="s">
        <v>398</v>
      </c>
    </row>
    <row r="50" spans="1:11" ht="14.25" customHeight="1">
      <c r="A50" s="325" t="b">
        <v>0</v>
      </c>
      <c r="B50" t="s">
        <v>399</v>
      </c>
      <c r="C50" s="173"/>
      <c r="D50" s="325" t="b">
        <v>0</v>
      </c>
      <c r="E50" t="s">
        <v>400</v>
      </c>
      <c r="F50" s="173"/>
      <c r="G50" s="325" t="b">
        <v>0</v>
      </c>
      <c r="H50" t="s">
        <v>401</v>
      </c>
      <c r="I50" s="173"/>
      <c r="J50" s="325" t="b">
        <v>0</v>
      </c>
      <c r="K50" t="s">
        <v>402</v>
      </c>
    </row>
    <row r="51" spans="1:11" ht="14.25" customHeight="1">
      <c r="A51" s="325" t="b">
        <v>0</v>
      </c>
      <c r="B51" t="s">
        <v>403</v>
      </c>
      <c r="C51" s="173"/>
      <c r="D51" s="325" t="b">
        <v>0</v>
      </c>
      <c r="E51" t="s">
        <v>404</v>
      </c>
      <c r="F51" s="173"/>
      <c r="G51" s="325" t="b">
        <v>0</v>
      </c>
      <c r="I51" s="173"/>
      <c r="J51" s="325" t="b">
        <v>0</v>
      </c>
      <c r="K51" t="s">
        <v>405</v>
      </c>
    </row>
    <row r="52" spans="1:11" ht="14.25" customHeight="1">
      <c r="A52" s="325" t="b">
        <v>0</v>
      </c>
      <c r="C52" s="173"/>
      <c r="D52" s="325" t="b">
        <v>0</v>
      </c>
      <c r="E52" t="s">
        <v>406</v>
      </c>
      <c r="F52" s="173"/>
      <c r="G52" s="325" t="b">
        <v>0</v>
      </c>
      <c r="I52" s="173"/>
      <c r="J52" s="325" t="b">
        <v>0</v>
      </c>
    </row>
    <row r="53" spans="1:11" ht="14.25" customHeight="1">
      <c r="A53" s="325" t="b">
        <v>0</v>
      </c>
      <c r="C53" s="173"/>
      <c r="D53" s="325" t="b">
        <v>0</v>
      </c>
      <c r="E53" t="s">
        <v>407</v>
      </c>
      <c r="F53" s="173"/>
      <c r="G53" s="325" t="b">
        <v>0</v>
      </c>
      <c r="I53" s="173"/>
      <c r="J53" s="325" t="b">
        <v>0</v>
      </c>
    </row>
    <row r="54" spans="1:11" ht="14.25" customHeight="1">
      <c r="A54" s="325" t="b">
        <v>0</v>
      </c>
      <c r="C54" s="173"/>
      <c r="D54" s="325" t="b">
        <v>0</v>
      </c>
      <c r="F54" s="173"/>
      <c r="G54" s="325" t="b">
        <v>0</v>
      </c>
      <c r="I54" s="173"/>
      <c r="J54" s="325" t="b">
        <v>0</v>
      </c>
    </row>
    <row r="55" spans="1:11" ht="14.25" customHeight="1">
      <c r="A55" s="325" t="b">
        <v>0</v>
      </c>
      <c r="C55" s="173"/>
      <c r="D55" s="325" t="b">
        <v>0</v>
      </c>
      <c r="F55" s="173"/>
      <c r="G55" s="325" t="b">
        <v>0</v>
      </c>
      <c r="I55" s="173"/>
      <c r="J55" s="325" t="b">
        <v>0</v>
      </c>
    </row>
    <row r="56" spans="1:11" ht="14.25" customHeight="1">
      <c r="A56" s="325" t="b">
        <v>0</v>
      </c>
      <c r="C56" s="173"/>
      <c r="D56" s="325" t="b">
        <v>0</v>
      </c>
      <c r="F56" s="173"/>
      <c r="G56" s="325" t="b">
        <v>0</v>
      </c>
      <c r="I56" s="173"/>
      <c r="J56" s="325" t="b">
        <v>0</v>
      </c>
    </row>
    <row r="57" spans="1:11" ht="14.25" customHeight="1">
      <c r="A57" s="325" t="b">
        <v>0</v>
      </c>
      <c r="C57" s="173"/>
      <c r="D57" s="325" t="b">
        <v>0</v>
      </c>
      <c r="F57" s="173"/>
      <c r="G57" s="325" t="b">
        <v>0</v>
      </c>
      <c r="I57" s="173"/>
      <c r="J57" s="325" t="b">
        <v>0</v>
      </c>
    </row>
    <row r="58" spans="1:11" ht="14.25" customHeight="1">
      <c r="A58" s="325" t="b">
        <v>0</v>
      </c>
      <c r="C58" s="173"/>
      <c r="D58" s="325" t="b">
        <v>0</v>
      </c>
      <c r="F58" s="173"/>
      <c r="G58" s="325" t="b">
        <v>0</v>
      </c>
      <c r="I58" s="173"/>
      <c r="J58" s="325" t="b">
        <v>0</v>
      </c>
    </row>
    <row r="59" spans="1:11" ht="14.25" customHeight="1">
      <c r="A59" s="325" t="b">
        <v>0</v>
      </c>
      <c r="C59" s="173"/>
      <c r="D59" s="325" t="b">
        <v>0</v>
      </c>
      <c r="F59" s="173"/>
      <c r="G59" s="325" t="b">
        <v>0</v>
      </c>
      <c r="I59" s="173"/>
      <c r="J59" s="325" t="b">
        <v>0</v>
      </c>
    </row>
    <row r="60" spans="1:11" ht="14.25" customHeight="1">
      <c r="A60" s="325" t="b">
        <v>0</v>
      </c>
      <c r="C60" s="173"/>
      <c r="D60" s="325" t="b">
        <v>0</v>
      </c>
      <c r="F60" s="173"/>
      <c r="G60" s="325" t="b">
        <v>0</v>
      </c>
      <c r="I60" s="173"/>
      <c r="J60" s="325" t="b">
        <v>0</v>
      </c>
    </row>
    <row r="61" spans="1:11" ht="14.25" customHeight="1">
      <c r="C61" s="173"/>
      <c r="F61" s="173"/>
      <c r="I61" s="173"/>
    </row>
    <row r="62" spans="1:11" ht="14.25" customHeight="1">
      <c r="C62" s="173"/>
      <c r="F62" s="173"/>
      <c r="I62" s="173"/>
    </row>
    <row r="63" spans="1:11" ht="14.25" customHeight="1">
      <c r="C63" s="173"/>
      <c r="F63" s="173"/>
      <c r="I63" s="173"/>
    </row>
    <row r="64" spans="1:11" ht="14.25" customHeight="1">
      <c r="C64" s="173"/>
      <c r="F64" s="173"/>
      <c r="I64" s="173"/>
    </row>
    <row r="65" spans="3:9" ht="14.25" customHeight="1">
      <c r="C65" s="173"/>
      <c r="F65" s="173"/>
      <c r="I65" s="173"/>
    </row>
    <row r="66" spans="3:9" ht="14.25" customHeight="1">
      <c r="C66" s="173"/>
      <c r="F66" s="173"/>
      <c r="I66" s="173"/>
    </row>
    <row r="67" spans="3:9" ht="14.25" customHeight="1">
      <c r="C67" s="173"/>
      <c r="F67" s="173"/>
      <c r="I67" s="173"/>
    </row>
    <row r="68" spans="3:9" ht="14.25" customHeight="1">
      <c r="C68" s="173"/>
      <c r="F68" s="173"/>
      <c r="I68" s="173"/>
    </row>
    <row r="69" spans="3:9" ht="14.25" customHeight="1">
      <c r="C69" s="173"/>
      <c r="F69" s="173"/>
      <c r="I69" s="173"/>
    </row>
    <row r="70" spans="3:9" ht="14.25" customHeight="1">
      <c r="C70" s="173"/>
      <c r="F70" s="173"/>
      <c r="I70" s="173"/>
    </row>
    <row r="71" spans="3:9" ht="14.25" customHeight="1">
      <c r="C71" s="173"/>
      <c r="F71" s="173"/>
      <c r="I71" s="173"/>
    </row>
    <row r="72" spans="3:9" ht="14.25" customHeight="1">
      <c r="C72" s="173"/>
      <c r="F72" s="173"/>
      <c r="I72" s="173"/>
    </row>
    <row r="73" spans="3:9" ht="14.25" customHeight="1">
      <c r="C73" s="173"/>
      <c r="F73" s="173"/>
      <c r="I73" s="173"/>
    </row>
    <row r="74" spans="3:9" ht="14.25" customHeight="1">
      <c r="C74" s="173"/>
      <c r="F74" s="173"/>
      <c r="I74" s="173"/>
    </row>
    <row r="75" spans="3:9" ht="14.25" customHeight="1">
      <c r="C75" s="173"/>
      <c r="F75" s="173"/>
      <c r="I75" s="173"/>
    </row>
    <row r="76" spans="3:9" ht="14.25" customHeight="1">
      <c r="C76" s="173"/>
      <c r="F76" s="173"/>
      <c r="I76" s="173"/>
    </row>
    <row r="77" spans="3:9" ht="14.25" customHeight="1">
      <c r="C77" s="173"/>
      <c r="F77" s="173"/>
      <c r="I77" s="173"/>
    </row>
    <row r="78" spans="3:9" ht="14.25" customHeight="1">
      <c r="C78" s="173"/>
      <c r="F78" s="173"/>
      <c r="I78" s="173"/>
    </row>
    <row r="79" spans="3:9" ht="14.25" customHeight="1">
      <c r="C79" s="173"/>
      <c r="F79" s="173"/>
      <c r="I79" s="173"/>
    </row>
    <row r="80" spans="3:9" ht="14.25" customHeight="1">
      <c r="C80" s="173"/>
      <c r="F80" s="173"/>
      <c r="I80" s="173"/>
    </row>
    <row r="81" spans="3:9" ht="14.25" customHeight="1">
      <c r="C81" s="173"/>
      <c r="F81" s="173"/>
      <c r="I81" s="173"/>
    </row>
    <row r="82" spans="3:9" ht="14.25" customHeight="1">
      <c r="C82" s="173"/>
      <c r="F82" s="173"/>
      <c r="I82" s="173"/>
    </row>
    <row r="83" spans="3:9" ht="14.25" customHeight="1">
      <c r="C83" s="173"/>
      <c r="F83" s="173"/>
      <c r="I83" s="173"/>
    </row>
    <row r="84" spans="3:9" ht="14.25" customHeight="1">
      <c r="C84" s="173"/>
      <c r="F84" s="173"/>
      <c r="I84" s="173"/>
    </row>
    <row r="85" spans="3:9" ht="14.25" customHeight="1">
      <c r="C85" s="173"/>
      <c r="F85" s="173"/>
      <c r="I85" s="173"/>
    </row>
    <row r="86" spans="3:9" ht="14.25" customHeight="1">
      <c r="C86" s="173"/>
      <c r="F86" s="173"/>
      <c r="I86" s="173"/>
    </row>
    <row r="87" spans="3:9" ht="14.25" customHeight="1">
      <c r="C87" s="173"/>
      <c r="F87" s="173"/>
      <c r="I87" s="173"/>
    </row>
    <row r="88" spans="3:9" ht="14.25" customHeight="1">
      <c r="C88" s="173"/>
      <c r="F88" s="173"/>
      <c r="I88" s="173"/>
    </row>
    <row r="89" spans="3:9" ht="14.25" customHeight="1">
      <c r="C89" s="173"/>
      <c r="F89" s="173"/>
      <c r="I89" s="173"/>
    </row>
    <row r="90" spans="3:9" ht="14.25" customHeight="1">
      <c r="C90" s="173"/>
      <c r="F90" s="173"/>
      <c r="I90" s="173"/>
    </row>
    <row r="91" spans="3:9" ht="14.25" customHeight="1">
      <c r="C91" s="173"/>
      <c r="F91" s="173"/>
      <c r="I91" s="173"/>
    </row>
    <row r="92" spans="3:9" ht="14.25" customHeight="1">
      <c r="C92" s="173"/>
      <c r="F92" s="173"/>
      <c r="I92" s="173"/>
    </row>
    <row r="93" spans="3:9" ht="14.25" customHeight="1">
      <c r="C93" s="173"/>
      <c r="F93" s="173"/>
      <c r="I93" s="173"/>
    </row>
    <row r="94" spans="3:9" ht="14.25" customHeight="1">
      <c r="C94" s="173"/>
      <c r="F94" s="173"/>
      <c r="I94" s="173"/>
    </row>
    <row r="95" spans="3:9" ht="14.25" customHeight="1">
      <c r="C95" s="173"/>
      <c r="F95" s="173"/>
      <c r="I95" s="173"/>
    </row>
    <row r="96" spans="3:9" ht="14.25" customHeight="1">
      <c r="C96" s="173"/>
      <c r="F96" s="173"/>
      <c r="I96" s="173"/>
    </row>
    <row r="97" spans="3:9" ht="14.25" customHeight="1">
      <c r="C97" s="173"/>
      <c r="F97" s="173"/>
      <c r="I97" s="173"/>
    </row>
    <row r="98" spans="3:9" ht="14.25" customHeight="1">
      <c r="C98" s="173"/>
      <c r="F98" s="173"/>
      <c r="I98" s="173"/>
    </row>
    <row r="99" spans="3:9" ht="14.25" customHeight="1">
      <c r="C99" s="173"/>
      <c r="F99" s="173"/>
      <c r="I99" s="173"/>
    </row>
    <row r="100" spans="3:9" ht="14.25" customHeight="1">
      <c r="C100" s="173"/>
      <c r="F100" s="173"/>
      <c r="I100" s="173"/>
    </row>
    <row r="101" spans="3:9" ht="14.25" customHeight="1">
      <c r="C101" s="173"/>
      <c r="F101" s="173"/>
      <c r="I101" s="173"/>
    </row>
    <row r="102" spans="3:9" ht="14.25" customHeight="1">
      <c r="C102" s="173"/>
      <c r="F102" s="173"/>
      <c r="I102" s="173"/>
    </row>
    <row r="103" spans="3:9" ht="14.25" customHeight="1">
      <c r="C103" s="173"/>
      <c r="F103" s="173"/>
      <c r="I103" s="173"/>
    </row>
    <row r="104" spans="3:9" ht="14.25" customHeight="1">
      <c r="C104" s="173"/>
      <c r="F104" s="173"/>
      <c r="I104" s="173"/>
    </row>
    <row r="105" spans="3:9" ht="14.25" customHeight="1">
      <c r="C105" s="173"/>
      <c r="F105" s="173"/>
      <c r="I105" s="173"/>
    </row>
    <row r="106" spans="3:9" ht="14.25" customHeight="1">
      <c r="C106" s="173"/>
      <c r="F106" s="173"/>
      <c r="I106" s="173"/>
    </row>
    <row r="107" spans="3:9" ht="14.25" customHeight="1">
      <c r="C107" s="173"/>
      <c r="F107" s="173"/>
      <c r="I107" s="173"/>
    </row>
    <row r="108" spans="3:9" ht="14.25" customHeight="1">
      <c r="C108" s="173"/>
      <c r="F108" s="173"/>
      <c r="I108" s="173"/>
    </row>
    <row r="109" spans="3:9" ht="14.25" customHeight="1">
      <c r="C109" s="173"/>
      <c r="F109" s="173"/>
      <c r="I109" s="173"/>
    </row>
    <row r="110" spans="3:9" ht="14.25" customHeight="1">
      <c r="C110" s="173"/>
      <c r="F110" s="173"/>
      <c r="I110" s="173"/>
    </row>
    <row r="111" spans="3:9" ht="14.25" customHeight="1">
      <c r="C111" s="173"/>
      <c r="F111" s="173"/>
      <c r="I111" s="173"/>
    </row>
    <row r="112" spans="3:9" ht="14.25" customHeight="1">
      <c r="C112" s="173"/>
      <c r="F112" s="173"/>
      <c r="I112" s="173"/>
    </row>
    <row r="113" spans="3:9" ht="14.25" customHeight="1">
      <c r="C113" s="173"/>
      <c r="F113" s="173"/>
      <c r="I113" s="173"/>
    </row>
    <row r="114" spans="3:9" ht="14.25" customHeight="1">
      <c r="C114" s="173"/>
      <c r="F114" s="173"/>
      <c r="I114" s="173"/>
    </row>
    <row r="115" spans="3:9" ht="14.25" customHeight="1">
      <c r="C115" s="173"/>
      <c r="F115" s="173"/>
      <c r="I115" s="173"/>
    </row>
    <row r="116" spans="3:9" ht="14.25" customHeight="1">
      <c r="C116" s="173"/>
      <c r="F116" s="173"/>
      <c r="I116" s="173"/>
    </row>
    <row r="117" spans="3:9" ht="14.25" customHeight="1">
      <c r="C117" s="173"/>
      <c r="F117" s="173"/>
      <c r="I117" s="173"/>
    </row>
    <row r="118" spans="3:9" ht="14.25" customHeight="1">
      <c r="C118" s="173"/>
      <c r="F118" s="173"/>
      <c r="I118" s="173"/>
    </row>
    <row r="119" spans="3:9" ht="14.25" customHeight="1">
      <c r="C119" s="173"/>
      <c r="F119" s="173"/>
      <c r="I119" s="173"/>
    </row>
    <row r="120" spans="3:9" ht="14.25" customHeight="1">
      <c r="C120" s="173"/>
      <c r="F120" s="173"/>
      <c r="I120" s="173"/>
    </row>
    <row r="121" spans="3:9" ht="14.25" customHeight="1">
      <c r="C121" s="173"/>
      <c r="F121" s="173"/>
      <c r="I121" s="173"/>
    </row>
    <row r="122" spans="3:9" ht="14.25" customHeight="1">
      <c r="C122" s="173"/>
      <c r="F122" s="173"/>
      <c r="I122" s="173"/>
    </row>
    <row r="123" spans="3:9" ht="14.25" customHeight="1">
      <c r="C123" s="173"/>
      <c r="F123" s="173"/>
      <c r="I123" s="173"/>
    </row>
    <row r="124" spans="3:9" ht="14.25" customHeight="1">
      <c r="C124" s="173"/>
      <c r="F124" s="173"/>
      <c r="I124" s="173"/>
    </row>
    <row r="125" spans="3:9" ht="14.25" customHeight="1">
      <c r="C125" s="173"/>
      <c r="F125" s="173"/>
      <c r="I125" s="173"/>
    </row>
    <row r="126" spans="3:9" ht="14.25" customHeight="1">
      <c r="C126" s="173"/>
      <c r="F126" s="173"/>
      <c r="I126" s="173"/>
    </row>
    <row r="127" spans="3:9" ht="14.25" customHeight="1">
      <c r="C127" s="173"/>
      <c r="F127" s="173"/>
      <c r="I127" s="173"/>
    </row>
    <row r="128" spans="3:9" ht="14.25" customHeight="1">
      <c r="C128" s="173"/>
      <c r="F128" s="173"/>
      <c r="I128" s="173"/>
    </row>
    <row r="129" spans="3:9" ht="14.25" customHeight="1">
      <c r="C129" s="173"/>
      <c r="F129" s="173"/>
      <c r="I129" s="173"/>
    </row>
    <row r="130" spans="3:9" ht="14.25" customHeight="1">
      <c r="C130" s="173"/>
      <c r="F130" s="173"/>
      <c r="I130" s="173"/>
    </row>
    <row r="131" spans="3:9" ht="14.25" customHeight="1">
      <c r="C131" s="173"/>
      <c r="F131" s="173"/>
      <c r="I131" s="173"/>
    </row>
    <row r="132" spans="3:9" ht="14.25" customHeight="1">
      <c r="C132" s="173"/>
      <c r="F132" s="173"/>
      <c r="I132" s="173"/>
    </row>
    <row r="133" spans="3:9" ht="14.25" customHeight="1">
      <c r="C133" s="173"/>
      <c r="F133" s="173"/>
      <c r="I133" s="173"/>
    </row>
    <row r="134" spans="3:9" ht="14.25" customHeight="1">
      <c r="C134" s="173"/>
      <c r="F134" s="173"/>
      <c r="I134" s="173"/>
    </row>
    <row r="135" spans="3:9" ht="14.25" customHeight="1">
      <c r="C135" s="173"/>
      <c r="F135" s="173"/>
      <c r="I135" s="173"/>
    </row>
    <row r="136" spans="3:9" ht="14.25" customHeight="1">
      <c r="C136" s="173"/>
      <c r="F136" s="173"/>
      <c r="I136" s="173"/>
    </row>
    <row r="137" spans="3:9" ht="14.25" customHeight="1">
      <c r="C137" s="173"/>
      <c r="F137" s="173"/>
      <c r="I137" s="173"/>
    </row>
    <row r="138" spans="3:9" ht="14.25" customHeight="1">
      <c r="C138" s="173"/>
      <c r="F138" s="173"/>
      <c r="I138" s="173"/>
    </row>
    <row r="139" spans="3:9" ht="14.25" customHeight="1">
      <c r="C139" s="173"/>
      <c r="F139" s="173"/>
      <c r="I139" s="173"/>
    </row>
    <row r="140" spans="3:9" ht="14.25" customHeight="1">
      <c r="C140" s="173"/>
      <c r="F140" s="173"/>
      <c r="I140" s="173"/>
    </row>
    <row r="141" spans="3:9" ht="14.25" customHeight="1">
      <c r="C141" s="173"/>
      <c r="F141" s="173"/>
      <c r="I141" s="173"/>
    </row>
    <row r="142" spans="3:9" ht="14.25" customHeight="1">
      <c r="C142" s="173"/>
      <c r="F142" s="173"/>
      <c r="I142" s="173"/>
    </row>
    <row r="143" spans="3:9" ht="14.25" customHeight="1">
      <c r="C143" s="173"/>
      <c r="F143" s="173"/>
      <c r="I143" s="173"/>
    </row>
    <row r="144" spans="3:9" ht="14.25" customHeight="1">
      <c r="C144" s="173"/>
      <c r="F144" s="173"/>
      <c r="I144" s="173"/>
    </row>
    <row r="145" spans="3:9" ht="14.25" customHeight="1">
      <c r="C145" s="173"/>
      <c r="F145" s="173"/>
      <c r="I145" s="173"/>
    </row>
    <row r="146" spans="3:9" ht="14.25" customHeight="1">
      <c r="C146" s="173"/>
      <c r="F146" s="173"/>
      <c r="I146" s="173"/>
    </row>
    <row r="147" spans="3:9" ht="14.25" customHeight="1">
      <c r="C147" s="173"/>
      <c r="F147" s="173"/>
      <c r="I147" s="173"/>
    </row>
    <row r="148" spans="3:9" ht="14.25" customHeight="1">
      <c r="C148" s="173"/>
      <c r="F148" s="173"/>
      <c r="I148" s="173"/>
    </row>
    <row r="149" spans="3:9" ht="14.25" customHeight="1">
      <c r="C149" s="173"/>
      <c r="F149" s="173"/>
      <c r="I149" s="173"/>
    </row>
    <row r="150" spans="3:9" ht="14.25" customHeight="1">
      <c r="C150" s="173"/>
      <c r="F150" s="173"/>
      <c r="I150" s="173"/>
    </row>
    <row r="151" spans="3:9" ht="14.25" customHeight="1">
      <c r="C151" s="173"/>
      <c r="F151" s="173"/>
      <c r="I151" s="173"/>
    </row>
    <row r="152" spans="3:9" ht="14.25" customHeight="1">
      <c r="C152" s="173"/>
      <c r="F152" s="173"/>
      <c r="I152" s="173"/>
    </row>
    <row r="153" spans="3:9" ht="14.25" customHeight="1">
      <c r="C153" s="173"/>
      <c r="F153" s="173"/>
      <c r="I153" s="173"/>
    </row>
    <row r="154" spans="3:9" ht="14.25" customHeight="1">
      <c r="C154" s="173"/>
      <c r="F154" s="173"/>
      <c r="I154" s="173"/>
    </row>
    <row r="155" spans="3:9" ht="14.25" customHeight="1">
      <c r="C155" s="173"/>
      <c r="F155" s="173"/>
      <c r="I155" s="173"/>
    </row>
    <row r="156" spans="3:9" ht="14.25" customHeight="1">
      <c r="C156" s="173"/>
      <c r="F156" s="173"/>
      <c r="I156" s="173"/>
    </row>
    <row r="157" spans="3:9" ht="14.25" customHeight="1">
      <c r="C157" s="173"/>
      <c r="F157" s="173"/>
      <c r="I157" s="173"/>
    </row>
    <row r="158" spans="3:9" ht="14.25" customHeight="1">
      <c r="C158" s="173"/>
      <c r="F158" s="173"/>
      <c r="I158" s="173"/>
    </row>
    <row r="159" spans="3:9" ht="14.25" customHeight="1">
      <c r="C159" s="173"/>
      <c r="F159" s="173"/>
      <c r="I159" s="173"/>
    </row>
    <row r="160" spans="3:9" ht="14.25" customHeight="1">
      <c r="C160" s="173"/>
      <c r="F160" s="173"/>
      <c r="I160" s="173"/>
    </row>
    <row r="161" spans="3:9" ht="14.25" customHeight="1">
      <c r="C161" s="173"/>
      <c r="F161" s="173"/>
      <c r="I161" s="173"/>
    </row>
    <row r="162" spans="3:9" ht="14.25" customHeight="1">
      <c r="C162" s="173"/>
      <c r="F162" s="173"/>
      <c r="I162" s="173"/>
    </row>
    <row r="163" spans="3:9" ht="14.25" customHeight="1">
      <c r="C163" s="173"/>
      <c r="F163" s="173"/>
      <c r="I163" s="173"/>
    </row>
    <row r="164" spans="3:9" ht="14.25" customHeight="1">
      <c r="C164" s="173"/>
      <c r="F164" s="173"/>
      <c r="I164" s="173"/>
    </row>
    <row r="165" spans="3:9" ht="14.25" customHeight="1">
      <c r="C165" s="173"/>
      <c r="F165" s="173"/>
      <c r="I165" s="173"/>
    </row>
    <row r="166" spans="3:9" ht="14.25" customHeight="1">
      <c r="C166" s="173"/>
      <c r="F166" s="173"/>
      <c r="I166" s="173"/>
    </row>
    <row r="167" spans="3:9" ht="14.25" customHeight="1">
      <c r="C167" s="173"/>
      <c r="F167" s="173"/>
      <c r="I167" s="173"/>
    </row>
    <row r="168" spans="3:9" ht="14.25" customHeight="1">
      <c r="C168" s="173"/>
      <c r="F168" s="173"/>
      <c r="I168" s="173"/>
    </row>
    <row r="169" spans="3:9" ht="14.25" customHeight="1">
      <c r="C169" s="173"/>
      <c r="F169" s="173"/>
      <c r="I169" s="173"/>
    </row>
    <row r="170" spans="3:9" ht="14.25" customHeight="1">
      <c r="C170" s="173"/>
      <c r="F170" s="173"/>
      <c r="I170" s="173"/>
    </row>
    <row r="171" spans="3:9" ht="14.25" customHeight="1">
      <c r="C171" s="173"/>
      <c r="F171" s="173"/>
      <c r="I171" s="173"/>
    </row>
    <row r="172" spans="3:9" ht="14.25" customHeight="1">
      <c r="C172" s="173"/>
      <c r="F172" s="173"/>
      <c r="I172" s="173"/>
    </row>
    <row r="173" spans="3:9" ht="14.25" customHeight="1">
      <c r="C173" s="173"/>
      <c r="F173" s="173"/>
      <c r="I173" s="173"/>
    </row>
    <row r="174" spans="3:9" ht="14.25" customHeight="1">
      <c r="C174" s="173"/>
      <c r="F174" s="173"/>
      <c r="I174" s="173"/>
    </row>
    <row r="175" spans="3:9" ht="14.25" customHeight="1">
      <c r="C175" s="173"/>
      <c r="F175" s="173"/>
      <c r="I175" s="173"/>
    </row>
    <row r="176" spans="3:9" ht="14.25" customHeight="1">
      <c r="C176" s="173"/>
      <c r="F176" s="173"/>
      <c r="I176" s="173"/>
    </row>
    <row r="177" spans="3:9" ht="14.25" customHeight="1">
      <c r="C177" s="173"/>
      <c r="F177" s="173"/>
      <c r="I177" s="173"/>
    </row>
    <row r="178" spans="3:9" ht="14.25" customHeight="1">
      <c r="C178" s="173"/>
      <c r="F178" s="173"/>
      <c r="I178" s="173"/>
    </row>
    <row r="179" spans="3:9" ht="14.25" customHeight="1">
      <c r="C179" s="173"/>
      <c r="F179" s="173"/>
      <c r="I179" s="173"/>
    </row>
    <row r="180" spans="3:9" ht="14.25" customHeight="1">
      <c r="C180" s="173"/>
      <c r="F180" s="173"/>
      <c r="I180" s="173"/>
    </row>
    <row r="181" spans="3:9" ht="14.25" customHeight="1">
      <c r="C181" s="173"/>
      <c r="F181" s="173"/>
      <c r="I181" s="173"/>
    </row>
    <row r="182" spans="3:9" ht="14.25" customHeight="1">
      <c r="C182" s="173"/>
      <c r="F182" s="173"/>
      <c r="I182" s="173"/>
    </row>
    <row r="183" spans="3:9" ht="14.25" customHeight="1">
      <c r="C183" s="173"/>
      <c r="F183" s="173"/>
      <c r="I183" s="173"/>
    </row>
    <row r="184" spans="3:9" ht="14.25" customHeight="1">
      <c r="C184" s="173"/>
      <c r="F184" s="173"/>
      <c r="I184" s="173"/>
    </row>
    <row r="185" spans="3:9" ht="14.25" customHeight="1">
      <c r="C185" s="173"/>
      <c r="F185" s="173"/>
      <c r="I185" s="173"/>
    </row>
    <row r="186" spans="3:9" ht="14.25" customHeight="1">
      <c r="C186" s="173"/>
      <c r="F186" s="173"/>
      <c r="I186" s="173"/>
    </row>
    <row r="187" spans="3:9" ht="14.25" customHeight="1">
      <c r="C187" s="173"/>
      <c r="F187" s="173"/>
      <c r="I187" s="173"/>
    </row>
    <row r="188" spans="3:9" ht="14.25" customHeight="1">
      <c r="C188" s="173"/>
      <c r="F188" s="173"/>
      <c r="I188" s="173"/>
    </row>
    <row r="189" spans="3:9" ht="14.25" customHeight="1">
      <c r="C189" s="173"/>
      <c r="F189" s="173"/>
      <c r="I189" s="173"/>
    </row>
    <row r="190" spans="3:9" ht="14.25" customHeight="1">
      <c r="C190" s="173"/>
      <c r="F190" s="173"/>
      <c r="I190" s="173"/>
    </row>
    <row r="191" spans="3:9" ht="14.25" customHeight="1">
      <c r="C191" s="173"/>
      <c r="F191" s="173"/>
      <c r="I191" s="173"/>
    </row>
    <row r="192" spans="3:9" ht="14.25" customHeight="1">
      <c r="C192" s="173"/>
      <c r="F192" s="173"/>
      <c r="I192" s="173"/>
    </row>
    <row r="193" spans="3:9" ht="14.25" customHeight="1">
      <c r="C193" s="173"/>
      <c r="F193" s="173"/>
      <c r="I193" s="173"/>
    </row>
    <row r="194" spans="3:9" ht="14.25" customHeight="1">
      <c r="C194" s="173"/>
      <c r="F194" s="173"/>
      <c r="I194" s="173"/>
    </row>
    <row r="195" spans="3:9" ht="14.25" customHeight="1">
      <c r="C195" s="173"/>
      <c r="F195" s="173"/>
      <c r="I195" s="173"/>
    </row>
    <row r="196" spans="3:9" ht="14.25" customHeight="1">
      <c r="C196" s="173"/>
      <c r="F196" s="173"/>
      <c r="I196" s="173"/>
    </row>
    <row r="197" spans="3:9" ht="14.25" customHeight="1">
      <c r="C197" s="173"/>
      <c r="F197" s="173"/>
      <c r="I197" s="173"/>
    </row>
    <row r="198" spans="3:9" ht="14.25" customHeight="1">
      <c r="C198" s="173"/>
      <c r="F198" s="173"/>
      <c r="I198" s="173"/>
    </row>
    <row r="199" spans="3:9" ht="14.25" customHeight="1">
      <c r="C199" s="173"/>
      <c r="F199" s="173"/>
      <c r="I199" s="173"/>
    </row>
    <row r="200" spans="3:9" ht="14.25" customHeight="1">
      <c r="C200" s="173"/>
      <c r="F200" s="173"/>
      <c r="I200" s="173"/>
    </row>
    <row r="201" spans="3:9" ht="14.25" customHeight="1">
      <c r="C201" s="173"/>
      <c r="F201" s="173"/>
      <c r="I201" s="173"/>
    </row>
    <row r="202" spans="3:9" ht="14.25" customHeight="1">
      <c r="C202" s="173"/>
      <c r="F202" s="173"/>
      <c r="I202" s="173"/>
    </row>
    <row r="203" spans="3:9" ht="14.25" customHeight="1">
      <c r="C203" s="173"/>
      <c r="F203" s="173"/>
      <c r="I203" s="173"/>
    </row>
    <row r="204" spans="3:9" ht="14.25" customHeight="1">
      <c r="C204" s="173"/>
      <c r="F204" s="173"/>
      <c r="I204" s="173"/>
    </row>
    <row r="205" spans="3:9" ht="14.25" customHeight="1">
      <c r="C205" s="173"/>
      <c r="F205" s="173"/>
      <c r="I205" s="173"/>
    </row>
    <row r="206" spans="3:9" ht="14.25" customHeight="1">
      <c r="C206" s="173"/>
      <c r="F206" s="173"/>
      <c r="I206" s="173"/>
    </row>
    <row r="207" spans="3:9" ht="14.25" customHeight="1">
      <c r="C207" s="173"/>
      <c r="F207" s="173"/>
      <c r="I207" s="173"/>
    </row>
    <row r="208" spans="3:9" ht="14.25" customHeight="1">
      <c r="C208" s="173"/>
      <c r="F208" s="173"/>
      <c r="I208" s="173"/>
    </row>
    <row r="209" spans="3:9" ht="14.25" customHeight="1">
      <c r="C209" s="173"/>
      <c r="F209" s="173"/>
      <c r="I209" s="173"/>
    </row>
    <row r="210" spans="3:9" ht="14.25" customHeight="1">
      <c r="C210" s="173"/>
      <c r="F210" s="173"/>
      <c r="I210" s="173"/>
    </row>
    <row r="211" spans="3:9" ht="14.25" customHeight="1">
      <c r="C211" s="173"/>
      <c r="F211" s="173"/>
      <c r="I211" s="173"/>
    </row>
    <row r="212" spans="3:9" ht="14.25" customHeight="1">
      <c r="C212" s="173"/>
      <c r="F212" s="173"/>
      <c r="I212" s="173"/>
    </row>
    <row r="213" spans="3:9" ht="14.25" customHeight="1">
      <c r="C213" s="173"/>
      <c r="F213" s="173"/>
      <c r="I213" s="173"/>
    </row>
    <row r="214" spans="3:9" ht="14.25" customHeight="1">
      <c r="C214" s="173"/>
      <c r="F214" s="173"/>
      <c r="I214" s="173"/>
    </row>
    <row r="215" spans="3:9" ht="14.25" customHeight="1">
      <c r="C215" s="173"/>
      <c r="F215" s="173"/>
      <c r="I215" s="173"/>
    </row>
    <row r="216" spans="3:9" ht="14.25" customHeight="1">
      <c r="C216" s="173"/>
      <c r="F216" s="173"/>
      <c r="I216" s="173"/>
    </row>
    <row r="217" spans="3:9" ht="14.25" customHeight="1">
      <c r="C217" s="173"/>
      <c r="F217" s="173"/>
      <c r="I217" s="173"/>
    </row>
    <row r="218" spans="3:9" ht="14.25" customHeight="1">
      <c r="C218" s="173"/>
      <c r="F218" s="173"/>
      <c r="I218" s="173"/>
    </row>
    <row r="219" spans="3:9" ht="14.25" customHeight="1">
      <c r="C219" s="173"/>
      <c r="F219" s="173"/>
      <c r="I219" s="173"/>
    </row>
    <row r="220" spans="3:9" ht="14.25" customHeight="1">
      <c r="C220" s="173"/>
      <c r="F220" s="173"/>
      <c r="I220" s="173"/>
    </row>
    <row r="221" spans="3:9" ht="14.25" customHeight="1">
      <c r="C221" s="173"/>
      <c r="F221" s="173"/>
      <c r="I221" s="173"/>
    </row>
    <row r="222" spans="3:9" ht="14.25" customHeight="1">
      <c r="C222" s="173"/>
      <c r="F222" s="173"/>
      <c r="I222" s="173"/>
    </row>
    <row r="223" spans="3:9" ht="14.25" customHeight="1">
      <c r="C223" s="173"/>
      <c r="F223" s="173"/>
      <c r="I223" s="173"/>
    </row>
    <row r="224" spans="3:9" ht="14.25" customHeight="1">
      <c r="C224" s="173"/>
      <c r="F224" s="173"/>
      <c r="I224" s="173"/>
    </row>
    <row r="225" spans="3:9" ht="14.25" customHeight="1">
      <c r="C225" s="173"/>
      <c r="F225" s="173"/>
      <c r="I225" s="173"/>
    </row>
    <row r="226" spans="3:9" ht="14.25" customHeight="1">
      <c r="C226" s="173"/>
      <c r="F226" s="173"/>
      <c r="I226" s="173"/>
    </row>
    <row r="227" spans="3:9" ht="14.25" customHeight="1">
      <c r="C227" s="173"/>
      <c r="F227" s="173"/>
      <c r="I227" s="173"/>
    </row>
    <row r="228" spans="3:9" ht="14.25" customHeight="1">
      <c r="C228" s="173"/>
      <c r="F228" s="173"/>
      <c r="I228" s="173"/>
    </row>
    <row r="229" spans="3:9" ht="14.25" customHeight="1">
      <c r="C229" s="173"/>
      <c r="F229" s="173"/>
      <c r="I229" s="173"/>
    </row>
    <row r="230" spans="3:9" ht="14.25" customHeight="1">
      <c r="C230" s="173"/>
      <c r="F230" s="173"/>
      <c r="I230" s="173"/>
    </row>
    <row r="231" spans="3:9" ht="14.25" customHeight="1">
      <c r="C231" s="173"/>
      <c r="F231" s="173"/>
      <c r="I231" s="173"/>
    </row>
    <row r="232" spans="3:9" ht="14.25" customHeight="1">
      <c r="C232" s="173"/>
      <c r="F232" s="173"/>
      <c r="I232" s="173"/>
    </row>
    <row r="233" spans="3:9" ht="14.25" customHeight="1">
      <c r="C233" s="173"/>
      <c r="F233" s="173"/>
      <c r="I233" s="173"/>
    </row>
    <row r="234" spans="3:9" ht="14.25" customHeight="1">
      <c r="C234" s="173"/>
      <c r="F234" s="173"/>
      <c r="I234" s="173"/>
    </row>
    <row r="235" spans="3:9" ht="14.25" customHeight="1">
      <c r="C235" s="173"/>
      <c r="F235" s="173"/>
      <c r="I235" s="173"/>
    </row>
    <row r="236" spans="3:9" ht="14.25" customHeight="1">
      <c r="C236" s="173"/>
      <c r="F236" s="173"/>
      <c r="I236" s="173"/>
    </row>
    <row r="237" spans="3:9" ht="14.25" customHeight="1">
      <c r="C237" s="173"/>
      <c r="F237" s="173"/>
      <c r="I237" s="173"/>
    </row>
    <row r="238" spans="3:9" ht="14.25" customHeight="1">
      <c r="C238" s="173"/>
      <c r="F238" s="173"/>
      <c r="I238" s="173"/>
    </row>
    <row r="239" spans="3:9" ht="14.25" customHeight="1">
      <c r="C239" s="173"/>
      <c r="F239" s="173"/>
      <c r="I239" s="173"/>
    </row>
    <row r="240" spans="3:9" ht="14.25" customHeight="1">
      <c r="C240" s="173"/>
      <c r="F240" s="173"/>
      <c r="I240" s="173"/>
    </row>
    <row r="241" spans="3:9" ht="14.25" customHeight="1">
      <c r="C241" s="173"/>
      <c r="F241" s="173"/>
      <c r="I241" s="173"/>
    </row>
    <row r="242" spans="3:9" ht="14.25" customHeight="1">
      <c r="C242" s="173"/>
      <c r="F242" s="173"/>
      <c r="I242" s="173"/>
    </row>
    <row r="243" spans="3:9" ht="14.25" customHeight="1">
      <c r="C243" s="173"/>
      <c r="F243" s="173"/>
      <c r="I243" s="173"/>
    </row>
    <row r="244" spans="3:9" ht="14.25" customHeight="1">
      <c r="C244" s="173"/>
      <c r="F244" s="173"/>
      <c r="I244" s="173"/>
    </row>
    <row r="245" spans="3:9" ht="14.25" customHeight="1">
      <c r="C245" s="173"/>
      <c r="F245" s="173"/>
      <c r="I245" s="173"/>
    </row>
    <row r="246" spans="3:9" ht="14.25" customHeight="1">
      <c r="C246" s="173"/>
      <c r="F246" s="173"/>
      <c r="I246" s="173"/>
    </row>
    <row r="247" spans="3:9" ht="14.25" customHeight="1">
      <c r="C247" s="173"/>
      <c r="F247" s="173"/>
      <c r="I247" s="173"/>
    </row>
    <row r="248" spans="3:9" ht="14.25" customHeight="1">
      <c r="C248" s="173"/>
      <c r="F248" s="173"/>
      <c r="I248" s="173"/>
    </row>
    <row r="249" spans="3:9" ht="14.25" customHeight="1">
      <c r="C249" s="173"/>
      <c r="F249" s="173"/>
      <c r="I249" s="173"/>
    </row>
    <row r="250" spans="3:9" ht="14.25" customHeight="1">
      <c r="C250" s="173"/>
      <c r="F250" s="173"/>
      <c r="I250" s="173"/>
    </row>
    <row r="251" spans="3:9" ht="14.25" customHeight="1">
      <c r="C251" s="173"/>
      <c r="F251" s="173"/>
      <c r="I251" s="173"/>
    </row>
    <row r="252" spans="3:9" ht="14.25" customHeight="1">
      <c r="C252" s="173"/>
      <c r="F252" s="173"/>
      <c r="I252" s="173"/>
    </row>
    <row r="253" spans="3:9" ht="14.25" customHeight="1">
      <c r="C253" s="173"/>
      <c r="F253" s="173"/>
      <c r="I253" s="173"/>
    </row>
    <row r="254" spans="3:9" ht="14.25" customHeight="1">
      <c r="C254" s="173"/>
      <c r="F254" s="173"/>
      <c r="I254" s="173"/>
    </row>
    <row r="255" spans="3:9" ht="14.25" customHeight="1">
      <c r="C255" s="173"/>
      <c r="F255" s="173"/>
      <c r="I255" s="173"/>
    </row>
    <row r="256" spans="3:9" ht="14.25" customHeight="1">
      <c r="C256" s="173"/>
      <c r="F256" s="173"/>
      <c r="I256" s="173"/>
    </row>
    <row r="257" spans="3:9" ht="14.25" customHeight="1">
      <c r="C257" s="173"/>
      <c r="F257" s="173"/>
      <c r="I257" s="173"/>
    </row>
    <row r="258" spans="3:9" ht="14.25" customHeight="1">
      <c r="C258" s="173"/>
      <c r="F258" s="173"/>
      <c r="I258" s="173"/>
    </row>
    <row r="259" spans="3:9" ht="14.25" customHeight="1">
      <c r="C259" s="173"/>
      <c r="F259" s="173"/>
      <c r="I259" s="173"/>
    </row>
    <row r="260" spans="3:9" ht="14.25" customHeight="1">
      <c r="C260" s="173"/>
      <c r="F260" s="173"/>
      <c r="I260" s="173"/>
    </row>
    <row r="261" spans="3:9" ht="14.25" customHeight="1">
      <c r="C261" s="173"/>
      <c r="F261" s="173"/>
      <c r="I261" s="173"/>
    </row>
    <row r="262" spans="3:9" ht="14.25" customHeight="1">
      <c r="C262" s="173"/>
      <c r="F262" s="173"/>
      <c r="I262" s="173"/>
    </row>
    <row r="263" spans="3:9" ht="14.25" customHeight="1">
      <c r="C263" s="173"/>
      <c r="F263" s="173"/>
      <c r="I263" s="173"/>
    </row>
    <row r="264" spans="3:9" ht="14.25" customHeight="1">
      <c r="C264" s="173"/>
      <c r="F264" s="173"/>
      <c r="I264" s="173"/>
    </row>
    <row r="265" spans="3:9" ht="14.25" customHeight="1">
      <c r="C265" s="173"/>
      <c r="F265" s="173"/>
      <c r="I265" s="173"/>
    </row>
    <row r="266" spans="3:9" ht="14.25" customHeight="1">
      <c r="C266" s="173"/>
      <c r="F266" s="173"/>
      <c r="I266" s="173"/>
    </row>
    <row r="267" spans="3:9" ht="14.25" customHeight="1">
      <c r="C267" s="173"/>
      <c r="F267" s="173"/>
      <c r="I267" s="173"/>
    </row>
    <row r="268" spans="3:9" ht="14.25" customHeight="1">
      <c r="C268" s="173"/>
      <c r="F268" s="173"/>
      <c r="I268" s="173"/>
    </row>
    <row r="269" spans="3:9" ht="14.25" customHeight="1">
      <c r="C269" s="173"/>
      <c r="F269" s="173"/>
      <c r="I269" s="173"/>
    </row>
    <row r="270" spans="3:9" ht="14.25" customHeight="1">
      <c r="C270" s="173"/>
      <c r="F270" s="173"/>
      <c r="I270" s="173"/>
    </row>
    <row r="271" spans="3:9" ht="14.25" customHeight="1">
      <c r="C271" s="173"/>
      <c r="F271" s="173"/>
      <c r="I271" s="173"/>
    </row>
    <row r="272" spans="3:9" ht="14.25" customHeight="1">
      <c r="C272" s="173"/>
      <c r="F272" s="173"/>
      <c r="I272" s="173"/>
    </row>
    <row r="273" spans="3:9" ht="14.25" customHeight="1">
      <c r="C273" s="173"/>
      <c r="F273" s="173"/>
      <c r="I273" s="173"/>
    </row>
    <row r="274" spans="3:9" ht="14.25" customHeight="1">
      <c r="C274" s="173"/>
      <c r="F274" s="173"/>
      <c r="I274" s="173"/>
    </row>
    <row r="275" spans="3:9" ht="14.25" customHeight="1">
      <c r="C275" s="173"/>
      <c r="F275" s="173"/>
      <c r="I275" s="173"/>
    </row>
    <row r="276" spans="3:9" ht="14.25" customHeight="1">
      <c r="C276" s="173"/>
      <c r="F276" s="173"/>
      <c r="I276" s="173"/>
    </row>
    <row r="277" spans="3:9" ht="14.25" customHeight="1">
      <c r="C277" s="173"/>
      <c r="F277" s="173"/>
      <c r="I277" s="173"/>
    </row>
    <row r="278" spans="3:9" ht="14.25" customHeight="1">
      <c r="C278" s="173"/>
      <c r="F278" s="173"/>
      <c r="I278" s="173"/>
    </row>
    <row r="279" spans="3:9" ht="14.25" customHeight="1">
      <c r="C279" s="173"/>
      <c r="F279" s="173"/>
      <c r="I279" s="173"/>
    </row>
    <row r="280" spans="3:9" ht="14.25" customHeight="1">
      <c r="C280" s="173"/>
      <c r="F280" s="173"/>
      <c r="I280" s="173"/>
    </row>
    <row r="281" spans="3:9" ht="14.25" customHeight="1">
      <c r="C281" s="173"/>
      <c r="F281" s="173"/>
      <c r="I281" s="173"/>
    </row>
    <row r="282" spans="3:9" ht="14.25" customHeight="1">
      <c r="C282" s="173"/>
      <c r="F282" s="173"/>
      <c r="I282" s="173"/>
    </row>
    <row r="283" spans="3:9" ht="14.25" customHeight="1">
      <c r="C283" s="173"/>
      <c r="F283" s="173"/>
      <c r="I283" s="173"/>
    </row>
    <row r="284" spans="3:9" ht="14.25" customHeight="1">
      <c r="C284" s="173"/>
      <c r="F284" s="173"/>
      <c r="I284" s="173"/>
    </row>
    <row r="285" spans="3:9" ht="14.25" customHeight="1">
      <c r="C285" s="173"/>
      <c r="F285" s="173"/>
      <c r="I285" s="173"/>
    </row>
    <row r="286" spans="3:9" ht="14.25" customHeight="1">
      <c r="C286" s="173"/>
      <c r="F286" s="173"/>
      <c r="I286" s="173"/>
    </row>
    <row r="287" spans="3:9" ht="14.25" customHeight="1">
      <c r="C287" s="173"/>
      <c r="F287" s="173"/>
      <c r="I287" s="173"/>
    </row>
    <row r="288" spans="3:9" ht="14.25" customHeight="1">
      <c r="C288" s="173"/>
      <c r="F288" s="173"/>
      <c r="I288" s="173"/>
    </row>
    <row r="289" spans="3:9" ht="14.25" customHeight="1">
      <c r="C289" s="173"/>
      <c r="F289" s="173"/>
      <c r="I289" s="173"/>
    </row>
    <row r="290" spans="3:9" ht="14.25" customHeight="1">
      <c r="C290" s="173"/>
      <c r="F290" s="173"/>
      <c r="I290" s="173"/>
    </row>
    <row r="291" spans="3:9" ht="14.25" customHeight="1">
      <c r="C291" s="173"/>
      <c r="F291" s="173"/>
      <c r="I291" s="173"/>
    </row>
    <row r="292" spans="3:9" ht="14.25" customHeight="1">
      <c r="C292" s="173"/>
      <c r="F292" s="173"/>
      <c r="I292" s="173"/>
    </row>
    <row r="293" spans="3:9" ht="14.25" customHeight="1">
      <c r="C293" s="173"/>
      <c r="F293" s="173"/>
      <c r="I293" s="173"/>
    </row>
    <row r="294" spans="3:9" ht="14.25" customHeight="1">
      <c r="C294" s="173"/>
      <c r="F294" s="173"/>
      <c r="I294" s="173"/>
    </row>
    <row r="295" spans="3:9" ht="14.25" customHeight="1">
      <c r="C295" s="173"/>
      <c r="F295" s="173"/>
      <c r="I295" s="173"/>
    </row>
    <row r="296" spans="3:9" ht="14.25" customHeight="1">
      <c r="C296" s="173"/>
      <c r="F296" s="173"/>
      <c r="I296" s="173"/>
    </row>
    <row r="297" spans="3:9" ht="14.25" customHeight="1">
      <c r="C297" s="173"/>
      <c r="F297" s="173"/>
      <c r="I297" s="173"/>
    </row>
    <row r="298" spans="3:9" ht="14.25" customHeight="1">
      <c r="C298" s="173"/>
      <c r="F298" s="173"/>
      <c r="I298" s="173"/>
    </row>
    <row r="299" spans="3:9" ht="14.25" customHeight="1">
      <c r="C299" s="173"/>
      <c r="F299" s="173"/>
      <c r="I299" s="173"/>
    </row>
    <row r="300" spans="3:9" ht="14.25" customHeight="1">
      <c r="C300" s="173"/>
      <c r="F300" s="173"/>
      <c r="I300" s="173"/>
    </row>
    <row r="301" spans="3:9" ht="14.25" customHeight="1">
      <c r="C301" s="173"/>
      <c r="F301" s="173"/>
      <c r="I301" s="173"/>
    </row>
    <row r="302" spans="3:9" ht="14.25" customHeight="1">
      <c r="C302" s="173"/>
      <c r="F302" s="173"/>
      <c r="I302" s="173"/>
    </row>
    <row r="303" spans="3:9" ht="14.25" customHeight="1">
      <c r="C303" s="173"/>
      <c r="F303" s="173"/>
      <c r="I303" s="173"/>
    </row>
    <row r="304" spans="3:9" ht="14.25" customHeight="1">
      <c r="C304" s="173"/>
      <c r="F304" s="173"/>
      <c r="I304" s="173"/>
    </row>
    <row r="305" spans="3:9" ht="14.25" customHeight="1">
      <c r="C305" s="173"/>
      <c r="F305" s="173"/>
      <c r="I305" s="173"/>
    </row>
    <row r="306" spans="3:9" ht="14.25" customHeight="1">
      <c r="C306" s="173"/>
      <c r="F306" s="173"/>
      <c r="I306" s="173"/>
    </row>
    <row r="307" spans="3:9" ht="14.25" customHeight="1">
      <c r="C307" s="173"/>
      <c r="F307" s="173"/>
      <c r="I307" s="173"/>
    </row>
    <row r="308" spans="3:9" ht="14.25" customHeight="1">
      <c r="C308" s="173"/>
      <c r="F308" s="173"/>
      <c r="I308" s="173"/>
    </row>
    <row r="309" spans="3:9" ht="14.25" customHeight="1">
      <c r="C309" s="173"/>
      <c r="F309" s="173"/>
      <c r="I309" s="173"/>
    </row>
    <row r="310" spans="3:9" ht="14.25" customHeight="1">
      <c r="C310" s="173"/>
      <c r="F310" s="173"/>
      <c r="I310" s="173"/>
    </row>
    <row r="311" spans="3:9" ht="14.25" customHeight="1">
      <c r="C311" s="173"/>
      <c r="F311" s="173"/>
      <c r="I311" s="173"/>
    </row>
    <row r="312" spans="3:9" ht="14.25" customHeight="1">
      <c r="C312" s="173"/>
      <c r="F312" s="173"/>
      <c r="I312" s="173"/>
    </row>
    <row r="313" spans="3:9" ht="14.25" customHeight="1">
      <c r="C313" s="173"/>
      <c r="F313" s="173"/>
      <c r="I313" s="173"/>
    </row>
    <row r="314" spans="3:9" ht="14.25" customHeight="1">
      <c r="C314" s="173"/>
      <c r="F314" s="173"/>
      <c r="I314" s="173"/>
    </row>
    <row r="315" spans="3:9" ht="14.25" customHeight="1">
      <c r="C315" s="173"/>
      <c r="F315" s="173"/>
      <c r="I315" s="173"/>
    </row>
    <row r="316" spans="3:9" ht="14.25" customHeight="1">
      <c r="C316" s="173"/>
      <c r="F316" s="173"/>
      <c r="I316" s="173"/>
    </row>
    <row r="317" spans="3:9" ht="14.25" customHeight="1">
      <c r="C317" s="173"/>
      <c r="F317" s="173"/>
      <c r="I317" s="173"/>
    </row>
    <row r="318" spans="3:9" ht="14.25" customHeight="1">
      <c r="C318" s="173"/>
      <c r="F318" s="173"/>
      <c r="I318" s="173"/>
    </row>
    <row r="319" spans="3:9" ht="14.25" customHeight="1">
      <c r="C319" s="173"/>
      <c r="F319" s="173"/>
      <c r="I319" s="173"/>
    </row>
    <row r="320" spans="3:9" ht="14.25" customHeight="1">
      <c r="C320" s="173"/>
      <c r="F320" s="173"/>
      <c r="I320" s="173"/>
    </row>
    <row r="321" spans="3:9" ht="14.25" customHeight="1">
      <c r="C321" s="173"/>
      <c r="F321" s="173"/>
      <c r="I321" s="173"/>
    </row>
    <row r="322" spans="3:9" ht="14.25" customHeight="1">
      <c r="C322" s="173"/>
      <c r="F322" s="173"/>
      <c r="I322" s="173"/>
    </row>
    <row r="323" spans="3:9" ht="14.25" customHeight="1">
      <c r="C323" s="173"/>
      <c r="F323" s="173"/>
      <c r="I323" s="173"/>
    </row>
    <row r="324" spans="3:9" ht="14.25" customHeight="1">
      <c r="C324" s="173"/>
      <c r="F324" s="173"/>
      <c r="I324" s="173"/>
    </row>
    <row r="325" spans="3:9" ht="14.25" customHeight="1">
      <c r="C325" s="173"/>
      <c r="F325" s="173"/>
      <c r="I325" s="173"/>
    </row>
    <row r="326" spans="3:9" ht="14.25" customHeight="1">
      <c r="C326" s="173"/>
      <c r="F326" s="173"/>
      <c r="I326" s="173"/>
    </row>
    <row r="327" spans="3:9" ht="14.25" customHeight="1">
      <c r="C327" s="173"/>
      <c r="F327" s="173"/>
      <c r="I327" s="173"/>
    </row>
    <row r="328" spans="3:9" ht="14.25" customHeight="1">
      <c r="C328" s="173"/>
      <c r="F328" s="173"/>
      <c r="I328" s="173"/>
    </row>
    <row r="329" spans="3:9" ht="14.25" customHeight="1">
      <c r="C329" s="173"/>
      <c r="F329" s="173"/>
      <c r="I329" s="173"/>
    </row>
    <row r="330" spans="3:9" ht="14.25" customHeight="1">
      <c r="C330" s="173"/>
      <c r="F330" s="173"/>
      <c r="I330" s="173"/>
    </row>
    <row r="331" spans="3:9" ht="14.25" customHeight="1">
      <c r="C331" s="173"/>
      <c r="F331" s="173"/>
      <c r="I331" s="173"/>
    </row>
    <row r="332" spans="3:9" ht="14.25" customHeight="1">
      <c r="C332" s="173"/>
      <c r="F332" s="173"/>
      <c r="I332" s="173"/>
    </row>
    <row r="333" spans="3:9" ht="14.25" customHeight="1">
      <c r="C333" s="173"/>
      <c r="F333" s="173"/>
      <c r="I333" s="173"/>
    </row>
    <row r="334" spans="3:9" ht="14.25" customHeight="1">
      <c r="C334" s="173"/>
      <c r="F334" s="173"/>
      <c r="I334" s="173"/>
    </row>
    <row r="335" spans="3:9" ht="14.25" customHeight="1">
      <c r="C335" s="173"/>
      <c r="F335" s="173"/>
      <c r="I335" s="173"/>
    </row>
    <row r="336" spans="3:9" ht="14.25" customHeight="1">
      <c r="C336" s="173"/>
      <c r="F336" s="173"/>
      <c r="I336" s="173"/>
    </row>
    <row r="337" spans="3:9" ht="14.25" customHeight="1">
      <c r="C337" s="173"/>
      <c r="F337" s="173"/>
      <c r="I337" s="173"/>
    </row>
    <row r="338" spans="3:9" ht="14.25" customHeight="1">
      <c r="C338" s="173"/>
      <c r="F338" s="173"/>
      <c r="I338" s="173"/>
    </row>
    <row r="339" spans="3:9" ht="14.25" customHeight="1">
      <c r="C339" s="173"/>
      <c r="F339" s="173"/>
      <c r="I339" s="173"/>
    </row>
    <row r="340" spans="3:9" ht="14.25" customHeight="1">
      <c r="C340" s="173"/>
      <c r="F340" s="173"/>
      <c r="I340" s="173"/>
    </row>
    <row r="341" spans="3:9" ht="14.25" customHeight="1">
      <c r="C341" s="173"/>
      <c r="F341" s="173"/>
      <c r="I341" s="173"/>
    </row>
    <row r="342" spans="3:9" ht="14.25" customHeight="1">
      <c r="C342" s="173"/>
      <c r="F342" s="173"/>
      <c r="I342" s="173"/>
    </row>
    <row r="343" spans="3:9" ht="14.25" customHeight="1">
      <c r="C343" s="173"/>
      <c r="F343" s="173"/>
      <c r="I343" s="173"/>
    </row>
    <row r="344" spans="3:9" ht="14.25" customHeight="1">
      <c r="C344" s="173"/>
      <c r="F344" s="173"/>
      <c r="I344" s="173"/>
    </row>
    <row r="345" spans="3:9" ht="14.25" customHeight="1">
      <c r="C345" s="173"/>
      <c r="F345" s="173"/>
      <c r="I345" s="173"/>
    </row>
    <row r="346" spans="3:9" ht="14.25" customHeight="1">
      <c r="C346" s="173"/>
      <c r="F346" s="173"/>
      <c r="I346" s="173"/>
    </row>
    <row r="347" spans="3:9" ht="14.25" customHeight="1">
      <c r="C347" s="173"/>
      <c r="F347" s="173"/>
      <c r="I347" s="173"/>
    </row>
    <row r="348" spans="3:9" ht="14.25" customHeight="1">
      <c r="C348" s="173"/>
      <c r="F348" s="173"/>
      <c r="I348" s="173"/>
    </row>
    <row r="349" spans="3:9" ht="14.25" customHeight="1">
      <c r="C349" s="173"/>
      <c r="F349" s="173"/>
      <c r="I349" s="173"/>
    </row>
    <row r="350" spans="3:9" ht="14.25" customHeight="1">
      <c r="C350" s="173"/>
      <c r="F350" s="173"/>
      <c r="I350" s="173"/>
    </row>
    <row r="351" spans="3:9" ht="14.25" customHeight="1">
      <c r="C351" s="173"/>
      <c r="F351" s="173"/>
      <c r="I351" s="173"/>
    </row>
    <row r="352" spans="3:9" ht="14.25" customHeight="1">
      <c r="C352" s="173"/>
      <c r="F352" s="173"/>
      <c r="I352" s="173"/>
    </row>
    <row r="353" spans="3:9" ht="14.25" customHeight="1">
      <c r="C353" s="173"/>
      <c r="F353" s="173"/>
      <c r="I353" s="173"/>
    </row>
    <row r="354" spans="3:9" ht="14.25" customHeight="1">
      <c r="C354" s="173"/>
      <c r="F354" s="173"/>
      <c r="I354" s="173"/>
    </row>
    <row r="355" spans="3:9" ht="14.25" customHeight="1">
      <c r="C355" s="173"/>
      <c r="F355" s="173"/>
      <c r="I355" s="173"/>
    </row>
    <row r="356" spans="3:9" ht="14.25" customHeight="1">
      <c r="C356" s="173"/>
      <c r="F356" s="173"/>
      <c r="I356" s="173"/>
    </row>
    <row r="357" spans="3:9" ht="14.25" customHeight="1">
      <c r="C357" s="173"/>
      <c r="F357" s="173"/>
      <c r="I357" s="173"/>
    </row>
    <row r="358" spans="3:9" ht="14.25" customHeight="1">
      <c r="C358" s="173"/>
      <c r="F358" s="173"/>
      <c r="I358" s="173"/>
    </row>
    <row r="359" spans="3:9" ht="14.25" customHeight="1">
      <c r="C359" s="173"/>
      <c r="F359" s="173"/>
      <c r="I359" s="173"/>
    </row>
    <row r="360" spans="3:9" ht="14.25" customHeight="1">
      <c r="C360" s="173"/>
      <c r="F360" s="173"/>
      <c r="I360" s="173"/>
    </row>
    <row r="361" spans="3:9" ht="14.25" customHeight="1">
      <c r="C361" s="173"/>
      <c r="F361" s="173"/>
      <c r="I361" s="173"/>
    </row>
    <row r="362" spans="3:9" ht="14.25" customHeight="1">
      <c r="C362" s="173"/>
      <c r="F362" s="173"/>
      <c r="I362" s="173"/>
    </row>
    <row r="363" spans="3:9" ht="14.25" customHeight="1">
      <c r="C363" s="173"/>
      <c r="F363" s="173"/>
      <c r="I363" s="173"/>
    </row>
    <row r="364" spans="3:9" ht="14.25" customHeight="1">
      <c r="C364" s="173"/>
      <c r="F364" s="173"/>
      <c r="I364" s="173"/>
    </row>
    <row r="365" spans="3:9" ht="14.25" customHeight="1">
      <c r="C365" s="173"/>
      <c r="F365" s="173"/>
      <c r="I365" s="173"/>
    </row>
    <row r="366" spans="3:9" ht="14.25" customHeight="1">
      <c r="C366" s="173"/>
      <c r="F366" s="173"/>
      <c r="I366" s="173"/>
    </row>
    <row r="367" spans="3:9" ht="14.25" customHeight="1">
      <c r="C367" s="173"/>
      <c r="F367" s="173"/>
      <c r="I367" s="173"/>
    </row>
    <row r="368" spans="3:9" ht="14.25" customHeight="1">
      <c r="C368" s="173"/>
      <c r="F368" s="173"/>
      <c r="I368" s="173"/>
    </row>
    <row r="369" spans="3:9" ht="14.25" customHeight="1">
      <c r="C369" s="173"/>
      <c r="F369" s="173"/>
      <c r="I369" s="173"/>
    </row>
    <row r="370" spans="3:9" ht="14.25" customHeight="1">
      <c r="C370" s="173"/>
      <c r="F370" s="173"/>
      <c r="I370" s="173"/>
    </row>
    <row r="371" spans="3:9" ht="14.25" customHeight="1">
      <c r="C371" s="173"/>
      <c r="F371" s="173"/>
      <c r="I371" s="173"/>
    </row>
    <row r="372" spans="3:9" ht="14.25" customHeight="1">
      <c r="C372" s="173"/>
      <c r="F372" s="173"/>
      <c r="I372" s="173"/>
    </row>
    <row r="373" spans="3:9" ht="14.25" customHeight="1">
      <c r="C373" s="173"/>
      <c r="F373" s="173"/>
      <c r="I373" s="173"/>
    </row>
    <row r="374" spans="3:9" ht="14.25" customHeight="1">
      <c r="C374" s="173"/>
      <c r="F374" s="173"/>
      <c r="I374" s="173"/>
    </row>
    <row r="375" spans="3:9" ht="14.25" customHeight="1">
      <c r="C375" s="173"/>
      <c r="F375" s="173"/>
      <c r="I375" s="173"/>
    </row>
    <row r="376" spans="3:9" ht="14.25" customHeight="1">
      <c r="C376" s="173"/>
      <c r="F376" s="173"/>
      <c r="I376" s="173"/>
    </row>
    <row r="377" spans="3:9" ht="14.25" customHeight="1">
      <c r="C377" s="173"/>
      <c r="F377" s="173"/>
      <c r="I377" s="173"/>
    </row>
    <row r="378" spans="3:9" ht="14.25" customHeight="1">
      <c r="C378" s="173"/>
      <c r="F378" s="173"/>
      <c r="I378" s="173"/>
    </row>
    <row r="379" spans="3:9" ht="14.25" customHeight="1">
      <c r="C379" s="173"/>
      <c r="F379" s="173"/>
      <c r="I379" s="173"/>
    </row>
    <row r="380" spans="3:9" ht="14.25" customHeight="1">
      <c r="C380" s="173"/>
      <c r="F380" s="173"/>
      <c r="I380" s="173"/>
    </row>
    <row r="381" spans="3:9" ht="14.25" customHeight="1">
      <c r="C381" s="173"/>
      <c r="F381" s="173"/>
      <c r="I381" s="173"/>
    </row>
    <row r="382" spans="3:9" ht="14.25" customHeight="1">
      <c r="C382" s="173"/>
      <c r="F382" s="173"/>
      <c r="I382" s="173"/>
    </row>
    <row r="383" spans="3:9" ht="14.25" customHeight="1">
      <c r="C383" s="173"/>
      <c r="F383" s="173"/>
      <c r="I383" s="173"/>
    </row>
    <row r="384" spans="3:9" ht="14.25" customHeight="1">
      <c r="C384" s="173"/>
      <c r="F384" s="173"/>
      <c r="I384" s="173"/>
    </row>
    <row r="385" spans="3:9" ht="14.25" customHeight="1">
      <c r="C385" s="173"/>
      <c r="F385" s="173"/>
      <c r="I385" s="173"/>
    </row>
    <row r="386" spans="3:9" ht="14.25" customHeight="1">
      <c r="C386" s="173"/>
      <c r="F386" s="173"/>
      <c r="I386" s="173"/>
    </row>
    <row r="387" spans="3:9" ht="14.25" customHeight="1">
      <c r="C387" s="173"/>
      <c r="F387" s="173"/>
      <c r="I387" s="173"/>
    </row>
    <row r="388" spans="3:9" ht="14.25" customHeight="1">
      <c r="C388" s="173"/>
      <c r="F388" s="173"/>
      <c r="I388" s="173"/>
    </row>
    <row r="389" spans="3:9" ht="14.25" customHeight="1">
      <c r="C389" s="173"/>
      <c r="F389" s="173"/>
      <c r="I389" s="173"/>
    </row>
    <row r="390" spans="3:9" ht="14.25" customHeight="1">
      <c r="C390" s="173"/>
      <c r="F390" s="173"/>
      <c r="I390" s="173"/>
    </row>
    <row r="391" spans="3:9" ht="14.25" customHeight="1">
      <c r="C391" s="173"/>
      <c r="F391" s="173"/>
      <c r="I391" s="173"/>
    </row>
    <row r="392" spans="3:9" ht="14.25" customHeight="1">
      <c r="C392" s="173"/>
      <c r="F392" s="173"/>
      <c r="I392" s="173"/>
    </row>
    <row r="393" spans="3:9" ht="14.25" customHeight="1">
      <c r="C393" s="173"/>
      <c r="F393" s="173"/>
      <c r="I393" s="173"/>
    </row>
    <row r="394" spans="3:9" ht="14.25" customHeight="1">
      <c r="C394" s="173"/>
      <c r="F394" s="173"/>
      <c r="I394" s="173"/>
    </row>
    <row r="395" spans="3:9" ht="14.25" customHeight="1">
      <c r="C395" s="173"/>
      <c r="F395" s="173"/>
      <c r="I395" s="173"/>
    </row>
    <row r="396" spans="3:9" ht="14.25" customHeight="1">
      <c r="C396" s="173"/>
      <c r="F396" s="173"/>
      <c r="I396" s="173"/>
    </row>
    <row r="397" spans="3:9" ht="14.25" customHeight="1">
      <c r="C397" s="173"/>
      <c r="F397" s="173"/>
      <c r="I397" s="173"/>
    </row>
    <row r="398" spans="3:9" ht="14.25" customHeight="1">
      <c r="C398" s="173"/>
      <c r="F398" s="173"/>
      <c r="I398" s="173"/>
    </row>
    <row r="399" spans="3:9" ht="14.25" customHeight="1">
      <c r="C399" s="173"/>
      <c r="F399" s="173"/>
      <c r="I399" s="173"/>
    </row>
    <row r="400" spans="3:9" ht="14.25" customHeight="1">
      <c r="C400" s="173"/>
      <c r="F400" s="173"/>
      <c r="I400" s="173"/>
    </row>
    <row r="401" spans="3:9" ht="14.25" customHeight="1">
      <c r="C401" s="173"/>
      <c r="F401" s="173"/>
      <c r="I401" s="173"/>
    </row>
    <row r="402" spans="3:9" ht="14.25" customHeight="1">
      <c r="C402" s="173"/>
      <c r="F402" s="173"/>
      <c r="I402" s="173"/>
    </row>
    <row r="403" spans="3:9" ht="14.25" customHeight="1">
      <c r="C403" s="173"/>
      <c r="F403" s="173"/>
      <c r="I403" s="173"/>
    </row>
    <row r="404" spans="3:9" ht="14.25" customHeight="1">
      <c r="C404" s="173"/>
      <c r="F404" s="173"/>
      <c r="I404" s="173"/>
    </row>
    <row r="405" spans="3:9" ht="14.25" customHeight="1">
      <c r="C405" s="173"/>
      <c r="F405" s="173"/>
      <c r="I405" s="173"/>
    </row>
    <row r="406" spans="3:9" ht="14.25" customHeight="1">
      <c r="C406" s="173"/>
      <c r="F406" s="173"/>
      <c r="I406" s="173"/>
    </row>
    <row r="407" spans="3:9" ht="14.25" customHeight="1">
      <c r="C407" s="173"/>
      <c r="F407" s="173"/>
      <c r="I407" s="173"/>
    </row>
    <row r="408" spans="3:9" ht="14.25" customHeight="1">
      <c r="C408" s="173"/>
      <c r="F408" s="173"/>
      <c r="I408" s="173"/>
    </row>
    <row r="409" spans="3:9" ht="14.25" customHeight="1">
      <c r="C409" s="173"/>
      <c r="F409" s="173"/>
      <c r="I409" s="173"/>
    </row>
    <row r="410" spans="3:9" ht="14.25" customHeight="1">
      <c r="C410" s="173"/>
      <c r="F410" s="173"/>
      <c r="I410" s="173"/>
    </row>
    <row r="411" spans="3:9" ht="14.25" customHeight="1">
      <c r="C411" s="173"/>
      <c r="F411" s="173"/>
      <c r="I411" s="173"/>
    </row>
    <row r="412" spans="3:9" ht="14.25" customHeight="1">
      <c r="C412" s="173"/>
      <c r="F412" s="173"/>
      <c r="I412" s="173"/>
    </row>
    <row r="413" spans="3:9" ht="14.25" customHeight="1">
      <c r="C413" s="173"/>
      <c r="F413" s="173"/>
      <c r="I413" s="173"/>
    </row>
    <row r="414" spans="3:9" ht="14.25" customHeight="1">
      <c r="C414" s="173"/>
      <c r="F414" s="173"/>
      <c r="I414" s="173"/>
    </row>
    <row r="415" spans="3:9" ht="14.25" customHeight="1">
      <c r="C415" s="173"/>
      <c r="F415" s="173"/>
      <c r="I415" s="173"/>
    </row>
    <row r="416" spans="3:9" ht="14.25" customHeight="1">
      <c r="C416" s="173"/>
      <c r="F416" s="173"/>
      <c r="I416" s="173"/>
    </row>
    <row r="417" spans="3:9" ht="14.25" customHeight="1">
      <c r="C417" s="173"/>
      <c r="F417" s="173"/>
      <c r="I417" s="173"/>
    </row>
    <row r="418" spans="3:9" ht="14.25" customHeight="1">
      <c r="C418" s="173"/>
      <c r="F418" s="173"/>
      <c r="I418" s="173"/>
    </row>
    <row r="419" spans="3:9" ht="14.25" customHeight="1">
      <c r="C419" s="173"/>
      <c r="F419" s="173"/>
      <c r="I419" s="173"/>
    </row>
    <row r="420" spans="3:9" ht="14.25" customHeight="1">
      <c r="C420" s="173"/>
      <c r="F420" s="173"/>
      <c r="I420" s="173"/>
    </row>
    <row r="421" spans="3:9" ht="14.25" customHeight="1">
      <c r="C421" s="173"/>
      <c r="F421" s="173"/>
      <c r="I421" s="173"/>
    </row>
    <row r="422" spans="3:9" ht="14.25" customHeight="1">
      <c r="C422" s="173"/>
      <c r="F422" s="173"/>
      <c r="I422" s="173"/>
    </row>
    <row r="423" spans="3:9" ht="14.25" customHeight="1">
      <c r="C423" s="173"/>
      <c r="F423" s="173"/>
      <c r="I423" s="173"/>
    </row>
    <row r="424" spans="3:9" ht="14.25" customHeight="1">
      <c r="C424" s="173"/>
      <c r="F424" s="173"/>
      <c r="I424" s="173"/>
    </row>
    <row r="425" spans="3:9" ht="14.25" customHeight="1">
      <c r="C425" s="173"/>
      <c r="F425" s="173"/>
      <c r="I425" s="173"/>
    </row>
    <row r="426" spans="3:9" ht="14.25" customHeight="1">
      <c r="C426" s="173"/>
      <c r="F426" s="173"/>
      <c r="I426" s="173"/>
    </row>
    <row r="427" spans="3:9" ht="14.25" customHeight="1">
      <c r="C427" s="173"/>
      <c r="F427" s="173"/>
      <c r="I427" s="173"/>
    </row>
    <row r="428" spans="3:9" ht="14.25" customHeight="1">
      <c r="C428" s="173"/>
      <c r="F428" s="173"/>
      <c r="I428" s="173"/>
    </row>
    <row r="429" spans="3:9" ht="14.25" customHeight="1">
      <c r="C429" s="173"/>
      <c r="F429" s="173"/>
      <c r="I429" s="173"/>
    </row>
    <row r="430" spans="3:9" ht="14.25" customHeight="1">
      <c r="C430" s="173"/>
      <c r="F430" s="173"/>
      <c r="I430" s="173"/>
    </row>
    <row r="431" spans="3:9" ht="14.25" customHeight="1">
      <c r="C431" s="173"/>
      <c r="F431" s="173"/>
      <c r="I431" s="173"/>
    </row>
    <row r="432" spans="3:9" ht="14.25" customHeight="1">
      <c r="C432" s="173"/>
      <c r="F432" s="173"/>
      <c r="I432" s="173"/>
    </row>
    <row r="433" spans="3:9" ht="14.25" customHeight="1">
      <c r="C433" s="173"/>
      <c r="F433" s="173"/>
      <c r="I433" s="173"/>
    </row>
    <row r="434" spans="3:9" ht="14.25" customHeight="1">
      <c r="C434" s="173"/>
      <c r="F434" s="173"/>
      <c r="I434" s="173"/>
    </row>
    <row r="435" spans="3:9" ht="14.25" customHeight="1">
      <c r="C435" s="173"/>
      <c r="F435" s="173"/>
      <c r="I435" s="173"/>
    </row>
    <row r="436" spans="3:9" ht="14.25" customHeight="1">
      <c r="C436" s="173"/>
      <c r="F436" s="173"/>
      <c r="I436" s="173"/>
    </row>
    <row r="437" spans="3:9" ht="14.25" customHeight="1">
      <c r="C437" s="173"/>
      <c r="F437" s="173"/>
      <c r="I437" s="173"/>
    </row>
    <row r="438" spans="3:9" ht="14.25" customHeight="1">
      <c r="C438" s="173"/>
      <c r="F438" s="173"/>
      <c r="I438" s="173"/>
    </row>
    <row r="439" spans="3:9" ht="14.25" customHeight="1">
      <c r="C439" s="173"/>
      <c r="F439" s="173"/>
      <c r="I439" s="173"/>
    </row>
    <row r="440" spans="3:9" ht="14.25" customHeight="1">
      <c r="C440" s="173"/>
      <c r="F440" s="173"/>
      <c r="I440" s="173"/>
    </row>
    <row r="441" spans="3:9" ht="14.25" customHeight="1">
      <c r="C441" s="173"/>
      <c r="F441" s="173"/>
      <c r="I441" s="173"/>
    </row>
    <row r="442" spans="3:9" ht="14.25" customHeight="1">
      <c r="C442" s="173"/>
      <c r="F442" s="173"/>
      <c r="I442" s="173"/>
    </row>
    <row r="443" spans="3:9" ht="14.25" customHeight="1">
      <c r="C443" s="173"/>
      <c r="F443" s="173"/>
      <c r="I443" s="173"/>
    </row>
    <row r="444" spans="3:9" ht="14.25" customHeight="1">
      <c r="C444" s="173"/>
      <c r="F444" s="173"/>
      <c r="I444" s="173"/>
    </row>
    <row r="445" spans="3:9" ht="14.25" customHeight="1">
      <c r="C445" s="173"/>
      <c r="F445" s="173"/>
      <c r="I445" s="173"/>
    </row>
    <row r="446" spans="3:9" ht="14.25" customHeight="1">
      <c r="C446" s="173"/>
      <c r="F446" s="173"/>
      <c r="I446" s="173"/>
    </row>
    <row r="447" spans="3:9" ht="14.25" customHeight="1">
      <c r="C447" s="173"/>
      <c r="F447" s="173"/>
      <c r="I447" s="173"/>
    </row>
    <row r="448" spans="3:9" ht="14.25" customHeight="1">
      <c r="C448" s="173"/>
      <c r="F448" s="173"/>
      <c r="I448" s="173"/>
    </row>
    <row r="449" spans="3:9" ht="14.25" customHeight="1">
      <c r="C449" s="173"/>
      <c r="F449" s="173"/>
      <c r="I449" s="173"/>
    </row>
    <row r="450" spans="3:9" ht="14.25" customHeight="1">
      <c r="C450" s="173"/>
      <c r="F450" s="173"/>
      <c r="I450" s="173"/>
    </row>
    <row r="451" spans="3:9" ht="14.25" customHeight="1">
      <c r="C451" s="173"/>
      <c r="F451" s="173"/>
      <c r="I451" s="173"/>
    </row>
    <row r="452" spans="3:9" ht="14.25" customHeight="1">
      <c r="C452" s="173"/>
      <c r="F452" s="173"/>
      <c r="I452" s="173"/>
    </row>
    <row r="453" spans="3:9" ht="14.25" customHeight="1">
      <c r="C453" s="173"/>
      <c r="F453" s="173"/>
      <c r="I453" s="173"/>
    </row>
    <row r="454" spans="3:9" ht="14.25" customHeight="1">
      <c r="C454" s="173"/>
      <c r="F454" s="173"/>
      <c r="I454" s="173"/>
    </row>
    <row r="455" spans="3:9" ht="14.25" customHeight="1">
      <c r="C455" s="173"/>
      <c r="F455" s="173"/>
      <c r="I455" s="173"/>
    </row>
    <row r="456" spans="3:9" ht="14.25" customHeight="1">
      <c r="C456" s="173"/>
      <c r="F456" s="173"/>
      <c r="I456" s="173"/>
    </row>
    <row r="457" spans="3:9" ht="14.25" customHeight="1">
      <c r="C457" s="173"/>
      <c r="F457" s="173"/>
      <c r="I457" s="173"/>
    </row>
    <row r="458" spans="3:9" ht="14.25" customHeight="1">
      <c r="C458" s="173"/>
      <c r="F458" s="173"/>
      <c r="I458" s="173"/>
    </row>
    <row r="459" spans="3:9" ht="14.25" customHeight="1">
      <c r="C459" s="173"/>
      <c r="F459" s="173"/>
      <c r="I459" s="173"/>
    </row>
    <row r="460" spans="3:9" ht="14.25" customHeight="1">
      <c r="C460" s="173"/>
      <c r="F460" s="173"/>
      <c r="I460" s="173"/>
    </row>
    <row r="461" spans="3:9" ht="14.25" customHeight="1">
      <c r="C461" s="173"/>
      <c r="F461" s="173"/>
      <c r="I461" s="173"/>
    </row>
    <row r="462" spans="3:9" ht="14.25" customHeight="1">
      <c r="C462" s="173"/>
      <c r="F462" s="173"/>
      <c r="I462" s="173"/>
    </row>
    <row r="463" spans="3:9" ht="14.25" customHeight="1">
      <c r="C463" s="173"/>
      <c r="F463" s="173"/>
      <c r="I463" s="173"/>
    </row>
    <row r="464" spans="3:9" ht="14.25" customHeight="1">
      <c r="C464" s="173"/>
      <c r="F464" s="173"/>
      <c r="I464" s="173"/>
    </row>
    <row r="465" spans="3:9" ht="14.25" customHeight="1">
      <c r="C465" s="173"/>
      <c r="F465" s="173"/>
      <c r="I465" s="173"/>
    </row>
    <row r="466" spans="3:9" ht="14.25" customHeight="1">
      <c r="C466" s="173"/>
      <c r="F466" s="173"/>
      <c r="I466" s="173"/>
    </row>
    <row r="467" spans="3:9" ht="14.25" customHeight="1">
      <c r="C467" s="173"/>
      <c r="F467" s="173"/>
      <c r="I467" s="173"/>
    </row>
    <row r="468" spans="3:9" ht="14.25" customHeight="1">
      <c r="C468" s="173"/>
      <c r="F468" s="173"/>
      <c r="I468" s="173"/>
    </row>
    <row r="469" spans="3:9" ht="14.25" customHeight="1">
      <c r="C469" s="173"/>
      <c r="F469" s="173"/>
      <c r="I469" s="173"/>
    </row>
    <row r="470" spans="3:9" ht="14.25" customHeight="1">
      <c r="C470" s="173"/>
      <c r="F470" s="173"/>
      <c r="I470" s="173"/>
    </row>
    <row r="471" spans="3:9" ht="14.25" customHeight="1">
      <c r="C471" s="173"/>
      <c r="F471" s="173"/>
      <c r="I471" s="173"/>
    </row>
    <row r="472" spans="3:9" ht="14.25" customHeight="1">
      <c r="C472" s="173"/>
      <c r="F472" s="173"/>
      <c r="I472" s="173"/>
    </row>
    <row r="473" spans="3:9" ht="14.25" customHeight="1">
      <c r="C473" s="173"/>
      <c r="F473" s="173"/>
      <c r="I473" s="173"/>
    </row>
    <row r="474" spans="3:9" ht="14.25" customHeight="1">
      <c r="C474" s="173"/>
      <c r="F474" s="173"/>
      <c r="I474" s="173"/>
    </row>
    <row r="475" spans="3:9" ht="14.25" customHeight="1">
      <c r="C475" s="173"/>
      <c r="F475" s="173"/>
      <c r="I475" s="173"/>
    </row>
    <row r="476" spans="3:9" ht="14.25" customHeight="1">
      <c r="C476" s="173"/>
      <c r="F476" s="173"/>
      <c r="I476" s="173"/>
    </row>
    <row r="477" spans="3:9" ht="14.25" customHeight="1">
      <c r="C477" s="173"/>
      <c r="F477" s="173"/>
      <c r="I477" s="173"/>
    </row>
    <row r="478" spans="3:9" ht="14.25" customHeight="1">
      <c r="C478" s="173"/>
      <c r="F478" s="173"/>
      <c r="I478" s="173"/>
    </row>
    <row r="479" spans="3:9" ht="14.25" customHeight="1">
      <c r="C479" s="173"/>
      <c r="F479" s="173"/>
      <c r="I479" s="173"/>
    </row>
    <row r="480" spans="3:9" ht="14.25" customHeight="1">
      <c r="C480" s="173"/>
      <c r="F480" s="173"/>
      <c r="I480" s="173"/>
    </row>
    <row r="481" spans="3:9" ht="14.25" customHeight="1">
      <c r="C481" s="173"/>
      <c r="F481" s="173"/>
      <c r="I481" s="173"/>
    </row>
    <row r="482" spans="3:9" ht="14.25" customHeight="1">
      <c r="C482" s="173"/>
      <c r="F482" s="173"/>
      <c r="I482" s="173"/>
    </row>
    <row r="483" spans="3:9" ht="14.25" customHeight="1">
      <c r="C483" s="173"/>
      <c r="F483" s="173"/>
      <c r="I483" s="173"/>
    </row>
    <row r="484" spans="3:9" ht="14.25" customHeight="1">
      <c r="C484" s="173"/>
      <c r="F484" s="173"/>
      <c r="I484" s="173"/>
    </row>
    <row r="485" spans="3:9" ht="14.25" customHeight="1">
      <c r="C485" s="173"/>
      <c r="F485" s="173"/>
      <c r="I485" s="173"/>
    </row>
    <row r="486" spans="3:9" ht="14.25" customHeight="1">
      <c r="C486" s="173"/>
      <c r="F486" s="173"/>
      <c r="I486" s="173"/>
    </row>
    <row r="487" spans="3:9" ht="14.25" customHeight="1">
      <c r="C487" s="173"/>
      <c r="F487" s="173"/>
      <c r="I487" s="173"/>
    </row>
    <row r="488" spans="3:9" ht="14.25" customHeight="1">
      <c r="C488" s="173"/>
      <c r="F488" s="173"/>
      <c r="I488" s="173"/>
    </row>
    <row r="489" spans="3:9" ht="14.25" customHeight="1">
      <c r="C489" s="173"/>
      <c r="F489" s="173"/>
      <c r="I489" s="173"/>
    </row>
    <row r="490" spans="3:9" ht="14.25" customHeight="1">
      <c r="C490" s="173"/>
      <c r="F490" s="173"/>
      <c r="I490" s="173"/>
    </row>
    <row r="491" spans="3:9" ht="14.25" customHeight="1">
      <c r="C491" s="173"/>
      <c r="F491" s="173"/>
      <c r="I491" s="173"/>
    </row>
    <row r="492" spans="3:9" ht="14.25" customHeight="1">
      <c r="C492" s="173"/>
      <c r="F492" s="173"/>
      <c r="I492" s="173"/>
    </row>
    <row r="493" spans="3:9" ht="14.25" customHeight="1">
      <c r="C493" s="173"/>
      <c r="F493" s="173"/>
      <c r="I493" s="173"/>
    </row>
    <row r="494" spans="3:9" ht="14.25" customHeight="1">
      <c r="C494" s="173"/>
      <c r="F494" s="173"/>
      <c r="I494" s="173"/>
    </row>
    <row r="495" spans="3:9" ht="14.25" customHeight="1">
      <c r="C495" s="173"/>
      <c r="F495" s="173"/>
      <c r="I495" s="173"/>
    </row>
    <row r="496" spans="3:9" ht="14.25" customHeight="1">
      <c r="C496" s="173"/>
      <c r="F496" s="173"/>
      <c r="I496" s="173"/>
    </row>
    <row r="497" spans="3:9" ht="14.25" customHeight="1">
      <c r="C497" s="173"/>
      <c r="F497" s="173"/>
      <c r="I497" s="173"/>
    </row>
    <row r="498" spans="3:9" ht="14.25" customHeight="1">
      <c r="C498" s="173"/>
      <c r="F498" s="173"/>
      <c r="I498" s="173"/>
    </row>
    <row r="499" spans="3:9" ht="14.25" customHeight="1">
      <c r="C499" s="173"/>
      <c r="F499" s="173"/>
      <c r="I499" s="173"/>
    </row>
    <row r="500" spans="3:9" ht="14.25" customHeight="1">
      <c r="C500" s="173"/>
      <c r="F500" s="173"/>
      <c r="I500" s="173"/>
    </row>
    <row r="501" spans="3:9" ht="14.25" customHeight="1">
      <c r="C501" s="173"/>
      <c r="F501" s="173"/>
      <c r="I501" s="173"/>
    </row>
    <row r="502" spans="3:9" ht="14.25" customHeight="1">
      <c r="C502" s="173"/>
      <c r="F502" s="173"/>
      <c r="I502" s="173"/>
    </row>
    <row r="503" spans="3:9" ht="14.25" customHeight="1">
      <c r="C503" s="173"/>
      <c r="F503" s="173"/>
      <c r="I503" s="173"/>
    </row>
    <row r="504" spans="3:9" ht="14.25" customHeight="1">
      <c r="C504" s="173"/>
      <c r="F504" s="173"/>
      <c r="I504" s="173"/>
    </row>
    <row r="505" spans="3:9" ht="14.25" customHeight="1">
      <c r="C505" s="173"/>
      <c r="F505" s="173"/>
      <c r="I505" s="173"/>
    </row>
    <row r="506" spans="3:9" ht="14.25" customHeight="1">
      <c r="C506" s="173"/>
      <c r="F506" s="173"/>
      <c r="I506" s="173"/>
    </row>
    <row r="507" spans="3:9" ht="14.25" customHeight="1">
      <c r="C507" s="173"/>
      <c r="F507" s="173"/>
      <c r="I507" s="173"/>
    </row>
    <row r="508" spans="3:9" ht="14.25" customHeight="1">
      <c r="C508" s="173"/>
      <c r="F508" s="173"/>
      <c r="I508" s="173"/>
    </row>
    <row r="509" spans="3:9" ht="14.25" customHeight="1">
      <c r="C509" s="173"/>
      <c r="F509" s="173"/>
      <c r="I509" s="173"/>
    </row>
    <row r="510" spans="3:9" ht="14.25" customHeight="1">
      <c r="C510" s="173"/>
      <c r="F510" s="173"/>
      <c r="I510" s="173"/>
    </row>
    <row r="511" spans="3:9" ht="14.25" customHeight="1">
      <c r="C511" s="173"/>
      <c r="F511" s="173"/>
      <c r="I511" s="173"/>
    </row>
    <row r="512" spans="3:9" ht="14.25" customHeight="1">
      <c r="C512" s="173"/>
      <c r="F512" s="173"/>
      <c r="I512" s="173"/>
    </row>
    <row r="513" spans="3:9" ht="14.25" customHeight="1">
      <c r="C513" s="173"/>
      <c r="F513" s="173"/>
      <c r="I513" s="173"/>
    </row>
    <row r="514" spans="3:9" ht="14.25" customHeight="1">
      <c r="C514" s="173"/>
      <c r="F514" s="173"/>
      <c r="I514" s="173"/>
    </row>
    <row r="515" spans="3:9" ht="14.25" customHeight="1">
      <c r="C515" s="173"/>
      <c r="F515" s="173"/>
      <c r="I515" s="173"/>
    </row>
    <row r="516" spans="3:9" ht="14.25" customHeight="1">
      <c r="C516" s="173"/>
      <c r="F516" s="173"/>
      <c r="I516" s="173"/>
    </row>
    <row r="517" spans="3:9" ht="14.25" customHeight="1">
      <c r="C517" s="173"/>
      <c r="F517" s="173"/>
      <c r="I517" s="173"/>
    </row>
    <row r="518" spans="3:9" ht="14.25" customHeight="1">
      <c r="C518" s="173"/>
      <c r="F518" s="173"/>
      <c r="I518" s="173"/>
    </row>
    <row r="519" spans="3:9" ht="14.25" customHeight="1">
      <c r="C519" s="173"/>
      <c r="F519" s="173"/>
      <c r="I519" s="173"/>
    </row>
    <row r="520" spans="3:9" ht="14.25" customHeight="1">
      <c r="C520" s="173"/>
      <c r="F520" s="173"/>
      <c r="I520" s="173"/>
    </row>
    <row r="521" spans="3:9" ht="14.25" customHeight="1">
      <c r="C521" s="173"/>
      <c r="F521" s="173"/>
      <c r="I521" s="173"/>
    </row>
    <row r="522" spans="3:9" ht="14.25" customHeight="1">
      <c r="C522" s="173"/>
      <c r="F522" s="173"/>
      <c r="I522" s="173"/>
    </row>
    <row r="523" spans="3:9" ht="14.25" customHeight="1">
      <c r="C523" s="173"/>
      <c r="F523" s="173"/>
      <c r="I523" s="173"/>
    </row>
    <row r="524" spans="3:9" ht="14.25" customHeight="1">
      <c r="C524" s="173"/>
      <c r="F524" s="173"/>
      <c r="I524" s="173"/>
    </row>
    <row r="525" spans="3:9" ht="14.25" customHeight="1">
      <c r="C525" s="173"/>
      <c r="F525" s="173"/>
      <c r="I525" s="173"/>
    </row>
    <row r="526" spans="3:9" ht="14.25" customHeight="1">
      <c r="C526" s="173"/>
      <c r="F526" s="173"/>
      <c r="I526" s="173"/>
    </row>
    <row r="527" spans="3:9" ht="14.25" customHeight="1">
      <c r="C527" s="173"/>
      <c r="F527" s="173"/>
      <c r="I527" s="173"/>
    </row>
    <row r="528" spans="3:9" ht="14.25" customHeight="1">
      <c r="C528" s="173"/>
      <c r="F528" s="173"/>
      <c r="I528" s="173"/>
    </row>
    <row r="529" spans="3:9" ht="14.25" customHeight="1">
      <c r="C529" s="173"/>
      <c r="F529" s="173"/>
      <c r="I529" s="173"/>
    </row>
    <row r="530" spans="3:9" ht="14.25" customHeight="1">
      <c r="C530" s="173"/>
      <c r="F530" s="173"/>
      <c r="I530" s="173"/>
    </row>
    <row r="531" spans="3:9" ht="14.25" customHeight="1">
      <c r="C531" s="173"/>
      <c r="F531" s="173"/>
      <c r="I531" s="173"/>
    </row>
    <row r="532" spans="3:9" ht="14.25" customHeight="1">
      <c r="C532" s="173"/>
      <c r="F532" s="173"/>
      <c r="I532" s="173"/>
    </row>
    <row r="533" spans="3:9" ht="14.25" customHeight="1">
      <c r="C533" s="173"/>
      <c r="F533" s="173"/>
      <c r="I533" s="173"/>
    </row>
    <row r="534" spans="3:9" ht="14.25" customHeight="1">
      <c r="C534" s="173"/>
      <c r="F534" s="173"/>
      <c r="I534" s="173"/>
    </row>
    <row r="535" spans="3:9" ht="14.25" customHeight="1">
      <c r="C535" s="173"/>
      <c r="F535" s="173"/>
      <c r="I535" s="173"/>
    </row>
    <row r="536" spans="3:9" ht="14.25" customHeight="1">
      <c r="C536" s="173"/>
      <c r="F536" s="173"/>
      <c r="I536" s="173"/>
    </row>
    <row r="537" spans="3:9" ht="14.25" customHeight="1">
      <c r="C537" s="173"/>
      <c r="F537" s="173"/>
      <c r="I537" s="173"/>
    </row>
    <row r="538" spans="3:9" ht="14.25" customHeight="1">
      <c r="C538" s="173"/>
      <c r="F538" s="173"/>
      <c r="I538" s="173"/>
    </row>
    <row r="539" spans="3:9" ht="14.25" customHeight="1">
      <c r="C539" s="173"/>
      <c r="F539" s="173"/>
      <c r="I539" s="173"/>
    </row>
    <row r="540" spans="3:9" ht="14.25" customHeight="1">
      <c r="C540" s="173"/>
      <c r="F540" s="173"/>
      <c r="I540" s="173"/>
    </row>
    <row r="541" spans="3:9" ht="14.25" customHeight="1">
      <c r="C541" s="173"/>
      <c r="F541" s="173"/>
      <c r="I541" s="173"/>
    </row>
    <row r="542" spans="3:9" ht="14.25" customHeight="1">
      <c r="C542" s="173"/>
      <c r="F542" s="173"/>
      <c r="I542" s="173"/>
    </row>
    <row r="543" spans="3:9" ht="14.25" customHeight="1">
      <c r="C543" s="173"/>
      <c r="F543" s="173"/>
      <c r="I543" s="173"/>
    </row>
    <row r="544" spans="3:9" ht="14.25" customHeight="1">
      <c r="C544" s="173"/>
      <c r="F544" s="173"/>
      <c r="I544" s="173"/>
    </row>
    <row r="545" spans="3:9" ht="14.25" customHeight="1">
      <c r="C545" s="173"/>
      <c r="F545" s="173"/>
      <c r="I545" s="173"/>
    </row>
    <row r="546" spans="3:9" ht="14.25" customHeight="1">
      <c r="C546" s="173"/>
      <c r="F546" s="173"/>
      <c r="I546" s="173"/>
    </row>
    <row r="547" spans="3:9" ht="14.25" customHeight="1">
      <c r="C547" s="173"/>
      <c r="F547" s="173"/>
      <c r="I547" s="173"/>
    </row>
    <row r="548" spans="3:9" ht="14.25" customHeight="1">
      <c r="C548" s="173"/>
      <c r="F548" s="173"/>
      <c r="I548" s="173"/>
    </row>
    <row r="549" spans="3:9" ht="14.25" customHeight="1">
      <c r="C549" s="173"/>
      <c r="F549" s="173"/>
      <c r="I549" s="173"/>
    </row>
    <row r="550" spans="3:9" ht="14.25" customHeight="1">
      <c r="C550" s="173"/>
      <c r="F550" s="173"/>
      <c r="I550" s="173"/>
    </row>
    <row r="551" spans="3:9" ht="14.25" customHeight="1">
      <c r="C551" s="173"/>
      <c r="F551" s="173"/>
      <c r="I551" s="173"/>
    </row>
    <row r="552" spans="3:9" ht="14.25" customHeight="1">
      <c r="C552" s="173"/>
      <c r="F552" s="173"/>
      <c r="I552" s="173"/>
    </row>
    <row r="553" spans="3:9" ht="14.25" customHeight="1">
      <c r="C553" s="173"/>
      <c r="F553" s="173"/>
      <c r="I553" s="173"/>
    </row>
    <row r="554" spans="3:9" ht="14.25" customHeight="1">
      <c r="C554" s="173"/>
      <c r="F554" s="173"/>
      <c r="I554" s="173"/>
    </row>
    <row r="555" spans="3:9" ht="14.25" customHeight="1">
      <c r="C555" s="173"/>
      <c r="F555" s="173"/>
      <c r="I555" s="173"/>
    </row>
    <row r="556" spans="3:9" ht="14.25" customHeight="1">
      <c r="C556" s="173"/>
      <c r="F556" s="173"/>
      <c r="I556" s="173"/>
    </row>
    <row r="557" spans="3:9" ht="14.25" customHeight="1">
      <c r="C557" s="173"/>
      <c r="F557" s="173"/>
      <c r="I557" s="173"/>
    </row>
    <row r="558" spans="3:9" ht="14.25" customHeight="1">
      <c r="C558" s="173"/>
      <c r="F558" s="173"/>
      <c r="I558" s="173"/>
    </row>
    <row r="559" spans="3:9" ht="14.25" customHeight="1">
      <c r="C559" s="173"/>
      <c r="F559" s="173"/>
      <c r="I559" s="173"/>
    </row>
    <row r="560" spans="3:9" ht="14.25" customHeight="1">
      <c r="C560" s="173"/>
      <c r="F560" s="173"/>
      <c r="I560" s="173"/>
    </row>
    <row r="561" spans="3:9" ht="14.25" customHeight="1">
      <c r="C561" s="173"/>
      <c r="F561" s="173"/>
      <c r="I561" s="173"/>
    </row>
    <row r="562" spans="3:9" ht="14.25" customHeight="1">
      <c r="C562" s="173"/>
      <c r="F562" s="173"/>
      <c r="I562" s="173"/>
    </row>
    <row r="563" spans="3:9" ht="14.25" customHeight="1">
      <c r="C563" s="173"/>
      <c r="F563" s="173"/>
      <c r="I563" s="173"/>
    </row>
    <row r="564" spans="3:9" ht="14.25" customHeight="1">
      <c r="C564" s="173"/>
      <c r="F564" s="173"/>
      <c r="I564" s="173"/>
    </row>
    <row r="565" spans="3:9" ht="14.25" customHeight="1">
      <c r="C565" s="173"/>
      <c r="F565" s="173"/>
      <c r="I565" s="173"/>
    </row>
    <row r="566" spans="3:9" ht="14.25" customHeight="1">
      <c r="C566" s="173"/>
      <c r="F566" s="173"/>
      <c r="I566" s="173"/>
    </row>
    <row r="567" spans="3:9" ht="14.25" customHeight="1">
      <c r="C567" s="173"/>
      <c r="F567" s="173"/>
      <c r="I567" s="173"/>
    </row>
    <row r="568" spans="3:9" ht="14.25" customHeight="1">
      <c r="C568" s="173"/>
      <c r="F568" s="173"/>
      <c r="I568" s="173"/>
    </row>
    <row r="569" spans="3:9" ht="14.25" customHeight="1">
      <c r="C569" s="173"/>
      <c r="F569" s="173"/>
      <c r="I569" s="173"/>
    </row>
    <row r="570" spans="3:9" ht="14.25" customHeight="1">
      <c r="C570" s="173"/>
      <c r="F570" s="173"/>
      <c r="I570" s="173"/>
    </row>
    <row r="571" spans="3:9" ht="14.25" customHeight="1">
      <c r="C571" s="173"/>
      <c r="F571" s="173"/>
      <c r="I571" s="173"/>
    </row>
    <row r="572" spans="3:9" ht="14.25" customHeight="1">
      <c r="C572" s="173"/>
      <c r="F572" s="173"/>
      <c r="I572" s="173"/>
    </row>
    <row r="573" spans="3:9" ht="14.25" customHeight="1">
      <c r="C573" s="173"/>
      <c r="F573" s="173"/>
      <c r="I573" s="173"/>
    </row>
    <row r="574" spans="3:9" ht="14.25" customHeight="1">
      <c r="C574" s="173"/>
      <c r="F574" s="173"/>
      <c r="I574" s="173"/>
    </row>
    <row r="575" spans="3:9" ht="14.25" customHeight="1">
      <c r="C575" s="173"/>
      <c r="F575" s="173"/>
      <c r="I575" s="173"/>
    </row>
    <row r="576" spans="3:9" ht="14.25" customHeight="1">
      <c r="C576" s="173"/>
      <c r="F576" s="173"/>
      <c r="I576" s="173"/>
    </row>
    <row r="577" spans="3:9" ht="14.25" customHeight="1">
      <c r="C577" s="173"/>
      <c r="F577" s="173"/>
      <c r="I577" s="173"/>
    </row>
    <row r="578" spans="3:9" ht="14.25" customHeight="1">
      <c r="C578" s="173"/>
      <c r="F578" s="173"/>
      <c r="I578" s="173"/>
    </row>
    <row r="579" spans="3:9" ht="14.25" customHeight="1">
      <c r="C579" s="173"/>
      <c r="F579" s="173"/>
      <c r="I579" s="173"/>
    </row>
    <row r="580" spans="3:9" ht="14.25" customHeight="1">
      <c r="C580" s="173"/>
      <c r="F580" s="173"/>
      <c r="I580" s="173"/>
    </row>
    <row r="581" spans="3:9" ht="14.25" customHeight="1">
      <c r="C581" s="173"/>
      <c r="F581" s="173"/>
      <c r="I581" s="173"/>
    </row>
    <row r="582" spans="3:9" ht="14.25" customHeight="1">
      <c r="C582" s="173"/>
      <c r="F582" s="173"/>
      <c r="I582" s="173"/>
    </row>
    <row r="583" spans="3:9" ht="14.25" customHeight="1">
      <c r="C583" s="173"/>
      <c r="F583" s="173"/>
      <c r="I583" s="173"/>
    </row>
    <row r="584" spans="3:9" ht="14.25" customHeight="1">
      <c r="C584" s="173"/>
      <c r="F584" s="173"/>
      <c r="I584" s="173"/>
    </row>
    <row r="585" spans="3:9" ht="14.25" customHeight="1">
      <c r="C585" s="173"/>
      <c r="F585" s="173"/>
      <c r="I585" s="173"/>
    </row>
    <row r="586" spans="3:9" ht="14.25" customHeight="1">
      <c r="C586" s="173"/>
      <c r="F586" s="173"/>
      <c r="I586" s="173"/>
    </row>
    <row r="587" spans="3:9" ht="14.25" customHeight="1">
      <c r="C587" s="173"/>
      <c r="F587" s="173"/>
      <c r="I587" s="173"/>
    </row>
    <row r="588" spans="3:9" ht="14.25" customHeight="1">
      <c r="C588" s="173"/>
      <c r="F588" s="173"/>
      <c r="I588" s="173"/>
    </row>
    <row r="589" spans="3:9" ht="14.25" customHeight="1">
      <c r="C589" s="173"/>
      <c r="F589" s="173"/>
      <c r="I589" s="173"/>
    </row>
    <row r="590" spans="3:9" ht="14.25" customHeight="1">
      <c r="C590" s="173"/>
      <c r="F590" s="173"/>
      <c r="I590" s="173"/>
    </row>
    <row r="591" spans="3:9" ht="14.25" customHeight="1">
      <c r="C591" s="173"/>
      <c r="F591" s="173"/>
      <c r="I591" s="173"/>
    </row>
    <row r="592" spans="3:9" ht="14.25" customHeight="1">
      <c r="C592" s="173"/>
      <c r="F592" s="173"/>
      <c r="I592" s="173"/>
    </row>
    <row r="593" spans="3:9" ht="14.25" customHeight="1">
      <c r="C593" s="173"/>
      <c r="F593" s="173"/>
      <c r="I593" s="173"/>
    </row>
    <row r="594" spans="3:9" ht="14.25" customHeight="1">
      <c r="C594" s="173"/>
      <c r="F594" s="173"/>
      <c r="I594" s="173"/>
    </row>
    <row r="595" spans="3:9" ht="14.25" customHeight="1">
      <c r="C595" s="173"/>
      <c r="F595" s="173"/>
      <c r="I595" s="173"/>
    </row>
    <row r="596" spans="3:9" ht="14.25" customHeight="1">
      <c r="C596" s="173"/>
      <c r="F596" s="173"/>
      <c r="I596" s="173"/>
    </row>
    <row r="597" spans="3:9" ht="14.25" customHeight="1">
      <c r="C597" s="173"/>
      <c r="F597" s="173"/>
      <c r="I597" s="173"/>
    </row>
    <row r="598" spans="3:9" ht="14.25" customHeight="1">
      <c r="C598" s="173"/>
      <c r="F598" s="173"/>
      <c r="I598" s="173"/>
    </row>
    <row r="599" spans="3:9" ht="14.25" customHeight="1">
      <c r="C599" s="173"/>
      <c r="F599" s="173"/>
      <c r="I599" s="173"/>
    </row>
    <row r="600" spans="3:9" ht="14.25" customHeight="1">
      <c r="C600" s="173"/>
      <c r="F600" s="173"/>
      <c r="I600" s="173"/>
    </row>
    <row r="601" spans="3:9" ht="14.25" customHeight="1">
      <c r="C601" s="173"/>
      <c r="F601" s="173"/>
      <c r="I601" s="173"/>
    </row>
    <row r="602" spans="3:9" ht="14.25" customHeight="1">
      <c r="C602" s="173"/>
      <c r="F602" s="173"/>
      <c r="I602" s="173"/>
    </row>
    <row r="603" spans="3:9" ht="14.25" customHeight="1">
      <c r="C603" s="173"/>
      <c r="F603" s="173"/>
      <c r="I603" s="173"/>
    </row>
    <row r="604" spans="3:9" ht="14.25" customHeight="1">
      <c r="C604" s="173"/>
      <c r="F604" s="173"/>
      <c r="I604" s="173"/>
    </row>
    <row r="605" spans="3:9" ht="14.25" customHeight="1">
      <c r="C605" s="173"/>
      <c r="F605" s="173"/>
      <c r="I605" s="173"/>
    </row>
    <row r="606" spans="3:9" ht="14.25" customHeight="1">
      <c r="C606" s="173"/>
      <c r="F606" s="173"/>
      <c r="I606" s="173"/>
    </row>
    <row r="607" spans="3:9" ht="14.25" customHeight="1">
      <c r="C607" s="173"/>
      <c r="F607" s="173"/>
      <c r="I607" s="173"/>
    </row>
    <row r="608" spans="3:9" ht="14.25" customHeight="1">
      <c r="C608" s="173"/>
      <c r="F608" s="173"/>
      <c r="I608" s="173"/>
    </row>
    <row r="609" spans="3:9" ht="14.25" customHeight="1">
      <c r="C609" s="173"/>
      <c r="F609" s="173"/>
      <c r="I609" s="173"/>
    </row>
    <row r="610" spans="3:9" ht="14.25" customHeight="1">
      <c r="C610" s="173"/>
      <c r="F610" s="173"/>
      <c r="I610" s="173"/>
    </row>
    <row r="611" spans="3:9" ht="14.25" customHeight="1">
      <c r="C611" s="173"/>
      <c r="F611" s="173"/>
      <c r="I611" s="173"/>
    </row>
    <row r="612" spans="3:9" ht="14.25" customHeight="1">
      <c r="C612" s="173"/>
      <c r="F612" s="173"/>
      <c r="I612" s="173"/>
    </row>
    <row r="613" spans="3:9" ht="14.25" customHeight="1">
      <c r="C613" s="173"/>
      <c r="F613" s="173"/>
      <c r="I613" s="173"/>
    </row>
    <row r="614" spans="3:9" ht="14.25" customHeight="1">
      <c r="C614" s="173"/>
      <c r="F614" s="173"/>
      <c r="I614" s="173"/>
    </row>
    <row r="615" spans="3:9" ht="14.25" customHeight="1">
      <c r="C615" s="173"/>
      <c r="F615" s="173"/>
      <c r="I615" s="173"/>
    </row>
    <row r="616" spans="3:9" ht="14.25" customHeight="1">
      <c r="C616" s="173"/>
      <c r="F616" s="173"/>
      <c r="I616" s="173"/>
    </row>
    <row r="617" spans="3:9" ht="14.25" customHeight="1">
      <c r="C617" s="173"/>
      <c r="F617" s="173"/>
      <c r="I617" s="173"/>
    </row>
    <row r="618" spans="3:9" ht="14.25" customHeight="1">
      <c r="C618" s="173"/>
      <c r="F618" s="173"/>
      <c r="I618" s="173"/>
    </row>
    <row r="619" spans="3:9" ht="14.25" customHeight="1">
      <c r="C619" s="173"/>
      <c r="F619" s="173"/>
      <c r="I619" s="173"/>
    </row>
    <row r="620" spans="3:9" ht="14.25" customHeight="1">
      <c r="C620" s="173"/>
      <c r="F620" s="173"/>
      <c r="I620" s="173"/>
    </row>
    <row r="621" spans="3:9" ht="14.25" customHeight="1">
      <c r="C621" s="173"/>
      <c r="F621" s="173"/>
      <c r="I621" s="173"/>
    </row>
    <row r="622" spans="3:9" ht="14.25" customHeight="1">
      <c r="C622" s="173"/>
      <c r="F622" s="173"/>
      <c r="I622" s="173"/>
    </row>
    <row r="623" spans="3:9" ht="14.25" customHeight="1">
      <c r="C623" s="173"/>
      <c r="F623" s="173"/>
      <c r="I623" s="173"/>
    </row>
    <row r="624" spans="3:9" ht="14.25" customHeight="1">
      <c r="C624" s="173"/>
      <c r="F624" s="173"/>
      <c r="I624" s="173"/>
    </row>
    <row r="625" spans="3:9" ht="14.25" customHeight="1">
      <c r="C625" s="173"/>
      <c r="F625" s="173"/>
      <c r="I625" s="173"/>
    </row>
    <row r="626" spans="3:9" ht="14.25" customHeight="1">
      <c r="C626" s="173"/>
      <c r="F626" s="173"/>
      <c r="I626" s="173"/>
    </row>
    <row r="627" spans="3:9" ht="14.25" customHeight="1">
      <c r="C627" s="173"/>
      <c r="F627" s="173"/>
      <c r="I627" s="173"/>
    </row>
    <row r="628" spans="3:9" ht="14.25" customHeight="1">
      <c r="C628" s="173"/>
      <c r="F628" s="173"/>
      <c r="I628" s="173"/>
    </row>
    <row r="629" spans="3:9" ht="14.25" customHeight="1">
      <c r="C629" s="173"/>
      <c r="F629" s="173"/>
      <c r="I629" s="173"/>
    </row>
    <row r="630" spans="3:9" ht="14.25" customHeight="1">
      <c r="C630" s="173"/>
      <c r="F630" s="173"/>
      <c r="I630" s="173"/>
    </row>
    <row r="631" spans="3:9" ht="14.25" customHeight="1">
      <c r="C631" s="173"/>
      <c r="F631" s="173"/>
      <c r="I631" s="173"/>
    </row>
    <row r="632" spans="3:9" ht="14.25" customHeight="1">
      <c r="C632" s="173"/>
      <c r="F632" s="173"/>
      <c r="I632" s="173"/>
    </row>
    <row r="633" spans="3:9" ht="14.25" customHeight="1">
      <c r="C633" s="173"/>
      <c r="F633" s="173"/>
      <c r="I633" s="173"/>
    </row>
    <row r="634" spans="3:9" ht="14.25" customHeight="1">
      <c r="C634" s="173"/>
      <c r="F634" s="173"/>
      <c r="I634" s="173"/>
    </row>
    <row r="635" spans="3:9" ht="14.25" customHeight="1">
      <c r="C635" s="173"/>
      <c r="F635" s="173"/>
      <c r="I635" s="173"/>
    </row>
    <row r="636" spans="3:9" ht="14.25" customHeight="1">
      <c r="C636" s="173"/>
      <c r="F636" s="173"/>
      <c r="I636" s="173"/>
    </row>
    <row r="637" spans="3:9" ht="14.25" customHeight="1">
      <c r="C637" s="173"/>
      <c r="F637" s="173"/>
      <c r="I637" s="173"/>
    </row>
    <row r="638" spans="3:9" ht="14.25" customHeight="1">
      <c r="C638" s="173"/>
      <c r="F638" s="173"/>
      <c r="I638" s="173"/>
    </row>
    <row r="639" spans="3:9" ht="14.25" customHeight="1">
      <c r="C639" s="173"/>
      <c r="F639" s="173"/>
      <c r="I639" s="173"/>
    </row>
    <row r="640" spans="3:9" ht="14.25" customHeight="1">
      <c r="C640" s="173"/>
      <c r="F640" s="173"/>
      <c r="I640" s="173"/>
    </row>
    <row r="641" spans="3:9" ht="14.25" customHeight="1">
      <c r="C641" s="173"/>
      <c r="F641" s="173"/>
      <c r="I641" s="173"/>
    </row>
    <row r="642" spans="3:9" ht="14.25" customHeight="1">
      <c r="C642" s="173"/>
      <c r="F642" s="173"/>
      <c r="I642" s="173"/>
    </row>
    <row r="643" spans="3:9" ht="14.25" customHeight="1">
      <c r="C643" s="173"/>
      <c r="F643" s="173"/>
      <c r="I643" s="173"/>
    </row>
    <row r="644" spans="3:9" ht="14.25" customHeight="1">
      <c r="C644" s="173"/>
      <c r="F644" s="173"/>
      <c r="I644" s="173"/>
    </row>
    <row r="645" spans="3:9" ht="14.25" customHeight="1">
      <c r="C645" s="173"/>
      <c r="F645" s="173"/>
      <c r="I645" s="173"/>
    </row>
    <row r="646" spans="3:9" ht="14.25" customHeight="1">
      <c r="C646" s="173"/>
      <c r="F646" s="173"/>
      <c r="I646" s="173"/>
    </row>
    <row r="647" spans="3:9" ht="14.25" customHeight="1">
      <c r="C647" s="173"/>
      <c r="F647" s="173"/>
      <c r="I647" s="173"/>
    </row>
    <row r="648" spans="3:9" ht="14.25" customHeight="1">
      <c r="C648" s="173"/>
      <c r="F648" s="173"/>
      <c r="I648" s="173"/>
    </row>
    <row r="649" spans="3:9" ht="14.25" customHeight="1">
      <c r="C649" s="173"/>
      <c r="F649" s="173"/>
      <c r="I649" s="173"/>
    </row>
    <row r="650" spans="3:9" ht="14.25" customHeight="1">
      <c r="C650" s="173"/>
      <c r="F650" s="173"/>
      <c r="I650" s="173"/>
    </row>
    <row r="651" spans="3:9" ht="14.25" customHeight="1">
      <c r="C651" s="173"/>
      <c r="F651" s="173"/>
      <c r="I651" s="173"/>
    </row>
    <row r="652" spans="3:9" ht="14.25" customHeight="1">
      <c r="C652" s="173"/>
      <c r="F652" s="173"/>
      <c r="I652" s="173"/>
    </row>
    <row r="653" spans="3:9" ht="14.25" customHeight="1">
      <c r="C653" s="173"/>
      <c r="F653" s="173"/>
      <c r="I653" s="173"/>
    </row>
    <row r="654" spans="3:9" ht="14.25" customHeight="1">
      <c r="C654" s="173"/>
      <c r="F654" s="173"/>
      <c r="I654" s="173"/>
    </row>
    <row r="655" spans="3:9" ht="14.25" customHeight="1">
      <c r="C655" s="173"/>
      <c r="F655" s="173"/>
      <c r="I655" s="173"/>
    </row>
    <row r="656" spans="3:9" ht="14.25" customHeight="1">
      <c r="C656" s="173"/>
      <c r="F656" s="173"/>
      <c r="I656" s="173"/>
    </row>
    <row r="657" spans="3:9" ht="14.25" customHeight="1">
      <c r="C657" s="173"/>
      <c r="F657" s="173"/>
      <c r="I657" s="173"/>
    </row>
    <row r="658" spans="3:9" ht="14.25" customHeight="1">
      <c r="C658" s="173"/>
      <c r="F658" s="173"/>
      <c r="I658" s="173"/>
    </row>
    <row r="659" spans="3:9" ht="14.25" customHeight="1">
      <c r="C659" s="173"/>
      <c r="F659" s="173"/>
      <c r="I659" s="173"/>
    </row>
    <row r="660" spans="3:9" ht="14.25" customHeight="1">
      <c r="C660" s="173"/>
      <c r="F660" s="173"/>
      <c r="I660" s="173"/>
    </row>
    <row r="661" spans="3:9" ht="14.25" customHeight="1">
      <c r="C661" s="173"/>
      <c r="F661" s="173"/>
      <c r="I661" s="173"/>
    </row>
    <row r="662" spans="3:9" ht="14.25" customHeight="1">
      <c r="C662" s="173"/>
      <c r="F662" s="173"/>
      <c r="I662" s="173"/>
    </row>
    <row r="663" spans="3:9" ht="14.25" customHeight="1">
      <c r="C663" s="173"/>
      <c r="F663" s="173"/>
      <c r="I663" s="173"/>
    </row>
    <row r="664" spans="3:9" ht="14.25" customHeight="1">
      <c r="C664" s="173"/>
      <c r="F664" s="173"/>
      <c r="I664" s="173"/>
    </row>
    <row r="665" spans="3:9" ht="14.25" customHeight="1">
      <c r="C665" s="173"/>
      <c r="F665" s="173"/>
      <c r="I665" s="173"/>
    </row>
    <row r="666" spans="3:9" ht="14.25" customHeight="1">
      <c r="C666" s="173"/>
      <c r="F666" s="173"/>
      <c r="I666" s="173"/>
    </row>
    <row r="667" spans="3:9" ht="14.25" customHeight="1">
      <c r="C667" s="173"/>
      <c r="F667" s="173"/>
      <c r="I667" s="173"/>
    </row>
    <row r="668" spans="3:9" ht="14.25" customHeight="1">
      <c r="C668" s="173"/>
      <c r="F668" s="173"/>
      <c r="I668" s="173"/>
    </row>
    <row r="669" spans="3:9" ht="14.25" customHeight="1">
      <c r="C669" s="173"/>
      <c r="F669" s="173"/>
      <c r="I669" s="173"/>
    </row>
    <row r="670" spans="3:9" ht="14.25" customHeight="1">
      <c r="C670" s="173"/>
      <c r="F670" s="173"/>
      <c r="I670" s="173"/>
    </row>
    <row r="671" spans="3:9" ht="14.25" customHeight="1">
      <c r="C671" s="173"/>
      <c r="F671" s="173"/>
      <c r="I671" s="173"/>
    </row>
    <row r="672" spans="3:9" ht="14.25" customHeight="1">
      <c r="C672" s="173"/>
      <c r="F672" s="173"/>
      <c r="I672" s="173"/>
    </row>
    <row r="673" spans="3:9" ht="14.25" customHeight="1">
      <c r="C673" s="173"/>
      <c r="F673" s="173"/>
      <c r="I673" s="173"/>
    </row>
    <row r="674" spans="3:9" ht="14.25" customHeight="1">
      <c r="C674" s="173"/>
      <c r="F674" s="173"/>
      <c r="I674" s="173"/>
    </row>
    <row r="675" spans="3:9" ht="14.25" customHeight="1">
      <c r="C675" s="173"/>
      <c r="F675" s="173"/>
      <c r="I675" s="173"/>
    </row>
    <row r="676" spans="3:9" ht="14.25" customHeight="1">
      <c r="C676" s="173"/>
      <c r="F676" s="173"/>
      <c r="I676" s="173"/>
    </row>
    <row r="677" spans="3:9" ht="14.25" customHeight="1">
      <c r="C677" s="173"/>
      <c r="F677" s="173"/>
      <c r="I677" s="173"/>
    </row>
    <row r="678" spans="3:9" ht="14.25" customHeight="1">
      <c r="C678" s="173"/>
      <c r="F678" s="173"/>
      <c r="I678" s="173"/>
    </row>
    <row r="679" spans="3:9" ht="14.25" customHeight="1">
      <c r="C679" s="173"/>
      <c r="F679" s="173"/>
      <c r="I679" s="173"/>
    </row>
    <row r="680" spans="3:9" ht="14.25" customHeight="1">
      <c r="C680" s="173"/>
      <c r="F680" s="173"/>
      <c r="I680" s="173"/>
    </row>
    <row r="681" spans="3:9" ht="14.25" customHeight="1">
      <c r="C681" s="173"/>
      <c r="F681" s="173"/>
      <c r="I681" s="173"/>
    </row>
    <row r="682" spans="3:9" ht="14.25" customHeight="1">
      <c r="C682" s="173"/>
      <c r="F682" s="173"/>
      <c r="I682" s="173"/>
    </row>
    <row r="683" spans="3:9" ht="14.25" customHeight="1">
      <c r="C683" s="173"/>
      <c r="F683" s="173"/>
      <c r="I683" s="173"/>
    </row>
    <row r="684" spans="3:9" ht="14.25" customHeight="1">
      <c r="C684" s="173"/>
      <c r="F684" s="173"/>
      <c r="I684" s="173"/>
    </row>
    <row r="685" spans="3:9" ht="14.25" customHeight="1">
      <c r="C685" s="173"/>
      <c r="F685" s="173"/>
      <c r="I685" s="173"/>
    </row>
    <row r="686" spans="3:9" ht="14.25" customHeight="1">
      <c r="C686" s="173"/>
      <c r="F686" s="173"/>
      <c r="I686" s="173"/>
    </row>
    <row r="687" spans="3:9" ht="14.25" customHeight="1">
      <c r="C687" s="173"/>
      <c r="F687" s="173"/>
      <c r="I687" s="173"/>
    </row>
    <row r="688" spans="3:9" ht="14.25" customHeight="1">
      <c r="C688" s="173"/>
      <c r="F688" s="173"/>
      <c r="I688" s="173"/>
    </row>
    <row r="689" spans="3:9" ht="14.25" customHeight="1">
      <c r="C689" s="173"/>
      <c r="F689" s="173"/>
      <c r="I689" s="173"/>
    </row>
    <row r="690" spans="3:9" ht="14.25" customHeight="1">
      <c r="C690" s="173"/>
      <c r="F690" s="173"/>
      <c r="I690" s="173"/>
    </row>
    <row r="691" spans="3:9" ht="14.25" customHeight="1">
      <c r="C691" s="173"/>
      <c r="F691" s="173"/>
      <c r="I691" s="173"/>
    </row>
    <row r="692" spans="3:9" ht="14.25" customHeight="1">
      <c r="C692" s="173"/>
      <c r="F692" s="173"/>
      <c r="I692" s="173"/>
    </row>
    <row r="693" spans="3:9" ht="14.25" customHeight="1">
      <c r="C693" s="173"/>
      <c r="F693" s="173"/>
      <c r="I693" s="173"/>
    </row>
    <row r="694" spans="3:9" ht="14.25" customHeight="1">
      <c r="C694" s="173"/>
      <c r="F694" s="173"/>
      <c r="I694" s="173"/>
    </row>
    <row r="695" spans="3:9" ht="14.25" customHeight="1">
      <c r="C695" s="173"/>
      <c r="F695" s="173"/>
      <c r="I695" s="173"/>
    </row>
    <row r="696" spans="3:9" ht="14.25" customHeight="1">
      <c r="C696" s="173"/>
      <c r="F696" s="173"/>
      <c r="I696" s="173"/>
    </row>
    <row r="697" spans="3:9" ht="14.25" customHeight="1">
      <c r="C697" s="173"/>
      <c r="F697" s="173"/>
      <c r="I697" s="173"/>
    </row>
    <row r="698" spans="3:9" ht="14.25" customHeight="1">
      <c r="C698" s="173"/>
      <c r="F698" s="173"/>
      <c r="I698" s="173"/>
    </row>
    <row r="699" spans="3:9" ht="14.25" customHeight="1">
      <c r="C699" s="173"/>
      <c r="F699" s="173"/>
      <c r="I699" s="173"/>
    </row>
    <row r="700" spans="3:9" ht="14.25" customHeight="1">
      <c r="C700" s="173"/>
      <c r="F700" s="173"/>
      <c r="I700" s="173"/>
    </row>
    <row r="701" spans="3:9" ht="14.25" customHeight="1">
      <c r="C701" s="173"/>
      <c r="F701" s="173"/>
      <c r="I701" s="173"/>
    </row>
    <row r="702" spans="3:9" ht="14.25" customHeight="1">
      <c r="C702" s="173"/>
      <c r="F702" s="173"/>
      <c r="I702" s="173"/>
    </row>
    <row r="703" spans="3:9" ht="14.25" customHeight="1">
      <c r="C703" s="173"/>
      <c r="F703" s="173"/>
      <c r="I703" s="173"/>
    </row>
    <row r="704" spans="3:9" ht="14.25" customHeight="1">
      <c r="C704" s="173"/>
      <c r="F704" s="173"/>
      <c r="I704" s="173"/>
    </row>
    <row r="705" spans="3:9" ht="14.25" customHeight="1">
      <c r="C705" s="173"/>
      <c r="F705" s="173"/>
      <c r="I705" s="173"/>
    </row>
    <row r="706" spans="3:9" ht="14.25" customHeight="1">
      <c r="C706" s="173"/>
      <c r="F706" s="173"/>
      <c r="I706" s="173"/>
    </row>
    <row r="707" spans="3:9" ht="14.25" customHeight="1">
      <c r="C707" s="173"/>
      <c r="F707" s="173"/>
      <c r="I707" s="173"/>
    </row>
    <row r="708" spans="3:9" ht="14.25" customHeight="1">
      <c r="C708" s="173"/>
      <c r="F708" s="173"/>
      <c r="I708" s="173"/>
    </row>
    <row r="709" spans="3:9" ht="14.25" customHeight="1">
      <c r="C709" s="173"/>
      <c r="F709" s="173"/>
      <c r="I709" s="173"/>
    </row>
    <row r="710" spans="3:9" ht="14.25" customHeight="1">
      <c r="C710" s="173"/>
      <c r="F710" s="173"/>
      <c r="I710" s="173"/>
    </row>
    <row r="711" spans="3:9" ht="14.25" customHeight="1">
      <c r="C711" s="173"/>
      <c r="F711" s="173"/>
      <c r="I711" s="173"/>
    </row>
    <row r="712" spans="3:9" ht="14.25" customHeight="1">
      <c r="C712" s="173"/>
      <c r="F712" s="173"/>
      <c r="I712" s="173"/>
    </row>
    <row r="713" spans="3:9" ht="14.25" customHeight="1">
      <c r="C713" s="173"/>
      <c r="F713" s="173"/>
      <c r="I713" s="173"/>
    </row>
    <row r="714" spans="3:9" ht="14.25" customHeight="1">
      <c r="C714" s="173"/>
      <c r="F714" s="173"/>
      <c r="I714" s="173"/>
    </row>
    <row r="715" spans="3:9" ht="14.25" customHeight="1">
      <c r="C715" s="173"/>
      <c r="F715" s="173"/>
      <c r="I715" s="173"/>
    </row>
    <row r="716" spans="3:9" ht="14.25" customHeight="1">
      <c r="C716" s="173"/>
      <c r="F716" s="173"/>
      <c r="I716" s="173"/>
    </row>
    <row r="717" spans="3:9" ht="14.25" customHeight="1">
      <c r="C717" s="173"/>
      <c r="F717" s="173"/>
      <c r="I717" s="173"/>
    </row>
    <row r="718" spans="3:9" ht="14.25" customHeight="1">
      <c r="C718" s="173"/>
      <c r="F718" s="173"/>
      <c r="I718" s="173"/>
    </row>
    <row r="719" spans="3:9" ht="14.25" customHeight="1">
      <c r="C719" s="173"/>
      <c r="F719" s="173"/>
      <c r="I719" s="173"/>
    </row>
    <row r="720" spans="3:9" ht="14.25" customHeight="1">
      <c r="C720" s="173"/>
      <c r="F720" s="173"/>
      <c r="I720" s="173"/>
    </row>
    <row r="721" spans="3:9" ht="14.25" customHeight="1">
      <c r="C721" s="173"/>
      <c r="F721" s="173"/>
      <c r="I721" s="173"/>
    </row>
    <row r="722" spans="3:9" ht="14.25" customHeight="1">
      <c r="C722" s="173"/>
      <c r="F722" s="173"/>
      <c r="I722" s="173"/>
    </row>
    <row r="723" spans="3:9" ht="14.25" customHeight="1">
      <c r="C723" s="173"/>
      <c r="F723" s="173"/>
      <c r="I723" s="173"/>
    </row>
    <row r="724" spans="3:9" ht="14.25" customHeight="1">
      <c r="C724" s="173"/>
      <c r="F724" s="173"/>
      <c r="I724" s="173"/>
    </row>
    <row r="725" spans="3:9" ht="14.25" customHeight="1">
      <c r="C725" s="173"/>
      <c r="F725" s="173"/>
      <c r="I725" s="173"/>
    </row>
    <row r="726" spans="3:9" ht="14.25" customHeight="1">
      <c r="C726" s="173"/>
      <c r="F726" s="173"/>
      <c r="I726" s="173"/>
    </row>
    <row r="727" spans="3:9" ht="14.25" customHeight="1">
      <c r="C727" s="173"/>
      <c r="F727" s="173"/>
      <c r="I727" s="173"/>
    </row>
    <row r="728" spans="3:9" ht="14.25" customHeight="1">
      <c r="C728" s="173"/>
      <c r="F728" s="173"/>
      <c r="I728" s="173"/>
    </row>
    <row r="729" spans="3:9" ht="14.25" customHeight="1">
      <c r="C729" s="173"/>
      <c r="F729" s="173"/>
      <c r="I729" s="173"/>
    </row>
    <row r="730" spans="3:9" ht="14.25" customHeight="1">
      <c r="C730" s="173"/>
      <c r="F730" s="173"/>
      <c r="I730" s="173"/>
    </row>
    <row r="731" spans="3:9" ht="14.25" customHeight="1">
      <c r="C731" s="173"/>
      <c r="F731" s="173"/>
      <c r="I731" s="173"/>
    </row>
    <row r="732" spans="3:9" ht="14.25" customHeight="1">
      <c r="C732" s="173"/>
      <c r="F732" s="173"/>
      <c r="I732" s="173"/>
    </row>
    <row r="733" spans="3:9" ht="14.25" customHeight="1">
      <c r="C733" s="173"/>
      <c r="F733" s="173"/>
      <c r="I733" s="173"/>
    </row>
    <row r="734" spans="3:9" ht="14.25" customHeight="1">
      <c r="C734" s="173"/>
      <c r="F734" s="173"/>
      <c r="I734" s="173"/>
    </row>
    <row r="735" spans="3:9" ht="14.25" customHeight="1">
      <c r="C735" s="173"/>
      <c r="F735" s="173"/>
      <c r="I735" s="173"/>
    </row>
    <row r="736" spans="3:9" ht="14.25" customHeight="1">
      <c r="C736" s="173"/>
      <c r="F736" s="173"/>
      <c r="I736" s="173"/>
    </row>
    <row r="737" spans="3:9" ht="14.25" customHeight="1">
      <c r="C737" s="173"/>
      <c r="F737" s="173"/>
      <c r="I737" s="173"/>
    </row>
    <row r="738" spans="3:9" ht="14.25" customHeight="1">
      <c r="C738" s="173"/>
      <c r="F738" s="173"/>
      <c r="I738" s="173"/>
    </row>
    <row r="739" spans="3:9" ht="14.25" customHeight="1">
      <c r="C739" s="173"/>
      <c r="F739" s="173"/>
      <c r="I739" s="173"/>
    </row>
    <row r="740" spans="3:9" ht="14.25" customHeight="1">
      <c r="C740" s="173"/>
      <c r="F740" s="173"/>
      <c r="I740" s="173"/>
    </row>
    <row r="741" spans="3:9" ht="14.25" customHeight="1">
      <c r="C741" s="173"/>
      <c r="F741" s="173"/>
      <c r="I741" s="173"/>
    </row>
    <row r="742" spans="3:9" ht="14.25" customHeight="1">
      <c r="C742" s="173"/>
      <c r="F742" s="173"/>
      <c r="I742" s="173"/>
    </row>
    <row r="743" spans="3:9" ht="14.25" customHeight="1">
      <c r="C743" s="173"/>
      <c r="F743" s="173"/>
      <c r="I743" s="173"/>
    </row>
    <row r="744" spans="3:9" ht="14.25" customHeight="1">
      <c r="C744" s="173"/>
      <c r="F744" s="173"/>
      <c r="I744" s="173"/>
    </row>
    <row r="745" spans="3:9" ht="14.25" customHeight="1">
      <c r="C745" s="173"/>
      <c r="F745" s="173"/>
      <c r="I745" s="173"/>
    </row>
    <row r="746" spans="3:9" ht="14.25" customHeight="1">
      <c r="C746" s="173"/>
      <c r="F746" s="173"/>
      <c r="I746" s="173"/>
    </row>
    <row r="747" spans="3:9" ht="14.25" customHeight="1">
      <c r="C747" s="173"/>
      <c r="F747" s="173"/>
      <c r="I747" s="173"/>
    </row>
    <row r="748" spans="3:9" ht="14.25" customHeight="1">
      <c r="C748" s="173"/>
      <c r="F748" s="173"/>
      <c r="I748" s="173"/>
    </row>
    <row r="749" spans="3:9" ht="14.25" customHeight="1">
      <c r="C749" s="173"/>
      <c r="F749" s="173"/>
      <c r="I749" s="173"/>
    </row>
    <row r="750" spans="3:9" ht="14.25" customHeight="1">
      <c r="C750" s="173"/>
      <c r="F750" s="173"/>
      <c r="I750" s="173"/>
    </row>
    <row r="751" spans="3:9" ht="14.25" customHeight="1">
      <c r="C751" s="173"/>
      <c r="F751" s="173"/>
      <c r="I751" s="173"/>
    </row>
    <row r="752" spans="3:9" ht="14.25" customHeight="1">
      <c r="C752" s="173"/>
      <c r="F752" s="173"/>
      <c r="I752" s="173"/>
    </row>
    <row r="753" spans="3:9" ht="14.25" customHeight="1">
      <c r="C753" s="173"/>
      <c r="F753" s="173"/>
      <c r="I753" s="173"/>
    </row>
    <row r="754" spans="3:9" ht="14.25" customHeight="1">
      <c r="C754" s="173"/>
      <c r="F754" s="173"/>
      <c r="I754" s="173"/>
    </row>
    <row r="755" spans="3:9" ht="14.25" customHeight="1">
      <c r="C755" s="173"/>
      <c r="F755" s="173"/>
      <c r="I755" s="173"/>
    </row>
    <row r="756" spans="3:9" ht="14.25" customHeight="1">
      <c r="C756" s="173"/>
      <c r="F756" s="173"/>
      <c r="I756" s="173"/>
    </row>
    <row r="757" spans="3:9" ht="14.25" customHeight="1">
      <c r="C757" s="173"/>
      <c r="F757" s="173"/>
      <c r="I757" s="173"/>
    </row>
    <row r="758" spans="3:9" ht="14.25" customHeight="1">
      <c r="C758" s="173"/>
      <c r="F758" s="173"/>
      <c r="I758" s="173"/>
    </row>
    <row r="759" spans="3:9" ht="14.25" customHeight="1">
      <c r="C759" s="173"/>
      <c r="F759" s="173"/>
      <c r="I759" s="173"/>
    </row>
    <row r="760" spans="3:9" ht="14.25" customHeight="1">
      <c r="C760" s="173"/>
      <c r="F760" s="173"/>
      <c r="I760" s="173"/>
    </row>
    <row r="761" spans="3:9" ht="14.25" customHeight="1">
      <c r="C761" s="173"/>
      <c r="F761" s="173"/>
      <c r="I761" s="173"/>
    </row>
    <row r="762" spans="3:9" ht="14.25" customHeight="1">
      <c r="C762" s="173"/>
      <c r="F762" s="173"/>
      <c r="I762" s="173"/>
    </row>
    <row r="763" spans="3:9" ht="14.25" customHeight="1">
      <c r="C763" s="173"/>
      <c r="F763" s="173"/>
      <c r="I763" s="173"/>
    </row>
    <row r="764" spans="3:9" ht="14.25" customHeight="1">
      <c r="C764" s="173"/>
      <c r="F764" s="173"/>
      <c r="I764" s="173"/>
    </row>
    <row r="765" spans="3:9" ht="14.25" customHeight="1">
      <c r="C765" s="173"/>
      <c r="F765" s="173"/>
      <c r="I765" s="173"/>
    </row>
    <row r="766" spans="3:9" ht="14.25" customHeight="1">
      <c r="C766" s="173"/>
      <c r="F766" s="173"/>
      <c r="I766" s="173"/>
    </row>
    <row r="767" spans="3:9" ht="14.25" customHeight="1">
      <c r="C767" s="173"/>
      <c r="F767" s="173"/>
      <c r="I767" s="173"/>
    </row>
    <row r="768" spans="3:9" ht="14.25" customHeight="1">
      <c r="C768" s="173"/>
      <c r="F768" s="173"/>
      <c r="I768" s="173"/>
    </row>
    <row r="769" spans="3:9" ht="14.25" customHeight="1">
      <c r="C769" s="173"/>
      <c r="F769" s="173"/>
      <c r="I769" s="173"/>
    </row>
    <row r="770" spans="3:9" ht="14.25" customHeight="1">
      <c r="C770" s="173"/>
      <c r="F770" s="173"/>
      <c r="I770" s="173"/>
    </row>
    <row r="771" spans="3:9" ht="14.25" customHeight="1">
      <c r="C771" s="173"/>
      <c r="F771" s="173"/>
      <c r="I771" s="173"/>
    </row>
    <row r="772" spans="3:9" ht="14.25" customHeight="1">
      <c r="C772" s="173"/>
      <c r="F772" s="173"/>
      <c r="I772" s="173"/>
    </row>
    <row r="773" spans="3:9" ht="14.25" customHeight="1">
      <c r="C773" s="173"/>
      <c r="F773" s="173"/>
      <c r="I773" s="173"/>
    </row>
    <row r="774" spans="3:9" ht="14.25" customHeight="1">
      <c r="C774" s="173"/>
      <c r="F774" s="173"/>
      <c r="I774" s="173"/>
    </row>
    <row r="775" spans="3:9" ht="14.25" customHeight="1">
      <c r="C775" s="173"/>
      <c r="F775" s="173"/>
      <c r="I775" s="173"/>
    </row>
    <row r="776" spans="3:9" ht="14.25" customHeight="1">
      <c r="C776" s="173"/>
      <c r="F776" s="173"/>
      <c r="I776" s="173"/>
    </row>
    <row r="777" spans="3:9" ht="14.25" customHeight="1">
      <c r="C777" s="173"/>
      <c r="F777" s="173"/>
      <c r="I777" s="173"/>
    </row>
    <row r="778" spans="3:9" ht="14.25" customHeight="1">
      <c r="C778" s="173"/>
      <c r="F778" s="173"/>
      <c r="I778" s="173"/>
    </row>
    <row r="779" spans="3:9" ht="14.25" customHeight="1">
      <c r="C779" s="173"/>
      <c r="F779" s="173"/>
      <c r="I779" s="173"/>
    </row>
    <row r="780" spans="3:9" ht="14.25" customHeight="1">
      <c r="C780" s="173"/>
      <c r="F780" s="173"/>
      <c r="I780" s="173"/>
    </row>
    <row r="781" spans="3:9" ht="14.25" customHeight="1">
      <c r="C781" s="173"/>
      <c r="F781" s="173"/>
      <c r="I781" s="173"/>
    </row>
    <row r="782" spans="3:9" ht="14.25" customHeight="1">
      <c r="C782" s="173"/>
      <c r="F782" s="173"/>
      <c r="I782" s="173"/>
    </row>
    <row r="783" spans="3:9" ht="14.25" customHeight="1">
      <c r="C783" s="173"/>
      <c r="F783" s="173"/>
      <c r="I783" s="173"/>
    </row>
    <row r="784" spans="3:9" ht="14.25" customHeight="1">
      <c r="C784" s="173"/>
      <c r="F784" s="173"/>
      <c r="I784" s="173"/>
    </row>
    <row r="785" spans="3:9" ht="14.25" customHeight="1">
      <c r="C785" s="173"/>
      <c r="F785" s="173"/>
      <c r="I785" s="173"/>
    </row>
    <row r="786" spans="3:9" ht="14.25" customHeight="1">
      <c r="C786" s="173"/>
      <c r="F786" s="173"/>
      <c r="I786" s="173"/>
    </row>
    <row r="787" spans="3:9" ht="14.25" customHeight="1">
      <c r="C787" s="173"/>
      <c r="F787" s="173"/>
      <c r="I787" s="173"/>
    </row>
    <row r="788" spans="3:9" ht="14.25" customHeight="1">
      <c r="C788" s="173"/>
      <c r="F788" s="173"/>
      <c r="I788" s="173"/>
    </row>
    <row r="789" spans="3:9" ht="14.25" customHeight="1">
      <c r="C789" s="173"/>
      <c r="F789" s="173"/>
      <c r="I789" s="173"/>
    </row>
    <row r="790" spans="3:9" ht="14.25" customHeight="1">
      <c r="C790" s="173"/>
      <c r="F790" s="173"/>
      <c r="I790" s="173"/>
    </row>
    <row r="791" spans="3:9" ht="14.25" customHeight="1">
      <c r="C791" s="173"/>
      <c r="F791" s="173"/>
      <c r="I791" s="173"/>
    </row>
    <row r="792" spans="3:9" ht="14.25" customHeight="1">
      <c r="C792" s="173"/>
      <c r="F792" s="173"/>
      <c r="I792" s="173"/>
    </row>
    <row r="793" spans="3:9" ht="14.25" customHeight="1">
      <c r="C793" s="173"/>
      <c r="F793" s="173"/>
      <c r="I793" s="173"/>
    </row>
    <row r="794" spans="3:9" ht="14.25" customHeight="1">
      <c r="C794" s="173"/>
      <c r="F794" s="173"/>
      <c r="I794" s="173"/>
    </row>
    <row r="795" spans="3:9" ht="14.25" customHeight="1">
      <c r="C795" s="173"/>
      <c r="F795" s="173"/>
      <c r="I795" s="173"/>
    </row>
    <row r="796" spans="3:9" ht="14.25" customHeight="1">
      <c r="C796" s="173"/>
      <c r="F796" s="173"/>
      <c r="I796" s="173"/>
    </row>
    <row r="797" spans="3:9" ht="14.25" customHeight="1">
      <c r="C797" s="173"/>
      <c r="F797" s="173"/>
      <c r="I797" s="173"/>
    </row>
    <row r="798" spans="3:9" ht="14.25" customHeight="1">
      <c r="C798" s="173"/>
      <c r="F798" s="173"/>
      <c r="I798" s="173"/>
    </row>
    <row r="799" spans="3:9" ht="14.25" customHeight="1">
      <c r="C799" s="173"/>
      <c r="F799" s="173"/>
      <c r="I799" s="173"/>
    </row>
    <row r="800" spans="3:9" ht="14.25" customHeight="1">
      <c r="C800" s="173"/>
      <c r="F800" s="173"/>
      <c r="I800" s="173"/>
    </row>
    <row r="801" spans="3:9" ht="14.25" customHeight="1">
      <c r="C801" s="173"/>
      <c r="F801" s="173"/>
      <c r="I801" s="173"/>
    </row>
    <row r="802" spans="3:9" ht="14.25" customHeight="1">
      <c r="C802" s="173"/>
      <c r="F802" s="173"/>
      <c r="I802" s="173"/>
    </row>
    <row r="803" spans="3:9" ht="14.25" customHeight="1">
      <c r="C803" s="173"/>
      <c r="F803" s="173"/>
      <c r="I803" s="173"/>
    </row>
    <row r="804" spans="3:9" ht="14.25" customHeight="1">
      <c r="C804" s="173"/>
      <c r="F804" s="173"/>
      <c r="I804" s="173"/>
    </row>
    <row r="805" spans="3:9" ht="14.25" customHeight="1">
      <c r="C805" s="173"/>
      <c r="F805" s="173"/>
      <c r="I805" s="173"/>
    </row>
    <row r="806" spans="3:9" ht="14.25" customHeight="1">
      <c r="C806" s="173"/>
      <c r="F806" s="173"/>
      <c r="I806" s="173"/>
    </row>
    <row r="807" spans="3:9" ht="14.25" customHeight="1">
      <c r="C807" s="173"/>
      <c r="F807" s="173"/>
      <c r="I807" s="173"/>
    </row>
    <row r="808" spans="3:9" ht="14.25" customHeight="1">
      <c r="C808" s="173"/>
      <c r="F808" s="173"/>
      <c r="I808" s="173"/>
    </row>
    <row r="809" spans="3:9" ht="14.25" customHeight="1">
      <c r="C809" s="173"/>
      <c r="F809" s="173"/>
      <c r="I809" s="173"/>
    </row>
    <row r="810" spans="3:9" ht="14.25" customHeight="1">
      <c r="C810" s="173"/>
      <c r="F810" s="173"/>
      <c r="I810" s="173"/>
    </row>
    <row r="811" spans="3:9" ht="14.25" customHeight="1">
      <c r="C811" s="173"/>
      <c r="F811" s="173"/>
      <c r="I811" s="173"/>
    </row>
    <row r="812" spans="3:9" ht="14.25" customHeight="1">
      <c r="C812" s="173"/>
      <c r="F812" s="173"/>
      <c r="I812" s="173"/>
    </row>
    <row r="813" spans="3:9" ht="14.25" customHeight="1">
      <c r="C813" s="173"/>
      <c r="F813" s="173"/>
      <c r="I813" s="173"/>
    </row>
    <row r="814" spans="3:9" ht="14.25" customHeight="1">
      <c r="C814" s="173"/>
      <c r="F814" s="173"/>
      <c r="I814" s="173"/>
    </row>
    <row r="815" spans="3:9" ht="14.25" customHeight="1">
      <c r="C815" s="173"/>
      <c r="F815" s="173"/>
      <c r="I815" s="173"/>
    </row>
    <row r="816" spans="3:9" ht="14.25" customHeight="1">
      <c r="C816" s="173"/>
      <c r="F816" s="173"/>
      <c r="I816" s="173"/>
    </row>
    <row r="817" spans="3:9" ht="14.25" customHeight="1">
      <c r="C817" s="173"/>
      <c r="F817" s="173"/>
      <c r="I817" s="173"/>
    </row>
    <row r="818" spans="3:9" ht="14.25" customHeight="1">
      <c r="C818" s="173"/>
      <c r="F818" s="173"/>
      <c r="I818" s="173"/>
    </row>
    <row r="819" spans="3:9" ht="14.25" customHeight="1">
      <c r="C819" s="173"/>
      <c r="F819" s="173"/>
      <c r="I819" s="173"/>
    </row>
    <row r="820" spans="3:9" ht="14.25" customHeight="1">
      <c r="C820" s="173"/>
      <c r="F820" s="173"/>
      <c r="I820" s="173"/>
    </row>
    <row r="821" spans="3:9" ht="14.25" customHeight="1">
      <c r="C821" s="173"/>
      <c r="F821" s="173"/>
      <c r="I821" s="173"/>
    </row>
    <row r="822" spans="3:9" ht="14.25" customHeight="1">
      <c r="C822" s="173"/>
      <c r="F822" s="173"/>
      <c r="I822" s="173"/>
    </row>
    <row r="823" spans="3:9" ht="14.25" customHeight="1">
      <c r="C823" s="173"/>
      <c r="F823" s="173"/>
      <c r="I823" s="173"/>
    </row>
    <row r="824" spans="3:9" ht="14.25" customHeight="1">
      <c r="C824" s="173"/>
      <c r="F824" s="173"/>
      <c r="I824" s="173"/>
    </row>
    <row r="825" spans="3:9" ht="14.25" customHeight="1">
      <c r="C825" s="173"/>
      <c r="F825" s="173"/>
      <c r="I825" s="173"/>
    </row>
    <row r="826" spans="3:9" ht="14.25" customHeight="1">
      <c r="C826" s="173"/>
      <c r="F826" s="173"/>
      <c r="I826" s="173"/>
    </row>
    <row r="827" spans="3:9" ht="14.25" customHeight="1">
      <c r="C827" s="173"/>
      <c r="F827" s="173"/>
      <c r="I827" s="173"/>
    </row>
    <row r="828" spans="3:9" ht="14.25" customHeight="1">
      <c r="C828" s="173"/>
      <c r="F828" s="173"/>
      <c r="I828" s="173"/>
    </row>
    <row r="829" spans="3:9" ht="14.25" customHeight="1">
      <c r="C829" s="173"/>
      <c r="F829" s="173"/>
      <c r="I829" s="173"/>
    </row>
    <row r="830" spans="3:9" ht="14.25" customHeight="1">
      <c r="C830" s="173"/>
      <c r="F830" s="173"/>
      <c r="I830" s="173"/>
    </row>
    <row r="831" spans="3:9" ht="14.25" customHeight="1">
      <c r="C831" s="173"/>
      <c r="F831" s="173"/>
      <c r="I831" s="173"/>
    </row>
    <row r="832" spans="3:9" ht="14.25" customHeight="1">
      <c r="C832" s="173"/>
      <c r="F832" s="173"/>
      <c r="I832" s="173"/>
    </row>
    <row r="833" spans="3:9" ht="14.25" customHeight="1">
      <c r="C833" s="173"/>
      <c r="F833" s="173"/>
      <c r="I833" s="173"/>
    </row>
    <row r="834" spans="3:9" ht="14.25" customHeight="1">
      <c r="C834" s="173"/>
      <c r="F834" s="173"/>
      <c r="I834" s="173"/>
    </row>
    <row r="835" spans="3:9" ht="14.25" customHeight="1">
      <c r="C835" s="173"/>
      <c r="F835" s="173"/>
      <c r="I835" s="173"/>
    </row>
    <row r="836" spans="3:9" ht="14.25" customHeight="1">
      <c r="C836" s="173"/>
      <c r="F836" s="173"/>
      <c r="I836" s="173"/>
    </row>
    <row r="837" spans="3:9" ht="14.25" customHeight="1">
      <c r="C837" s="173"/>
      <c r="F837" s="173"/>
      <c r="I837" s="173"/>
    </row>
    <row r="838" spans="3:9" ht="14.25" customHeight="1">
      <c r="C838" s="173"/>
      <c r="F838" s="173"/>
      <c r="I838" s="173"/>
    </row>
    <row r="839" spans="3:9" ht="14.25" customHeight="1">
      <c r="C839" s="173"/>
      <c r="F839" s="173"/>
      <c r="I839" s="173"/>
    </row>
    <row r="840" spans="3:9" ht="14.25" customHeight="1">
      <c r="C840" s="173"/>
      <c r="F840" s="173"/>
      <c r="I840" s="173"/>
    </row>
    <row r="841" spans="3:9" ht="14.25" customHeight="1">
      <c r="C841" s="173"/>
      <c r="F841" s="173"/>
      <c r="I841" s="173"/>
    </row>
    <row r="842" spans="3:9" ht="14.25" customHeight="1">
      <c r="C842" s="173"/>
      <c r="F842" s="173"/>
      <c r="I842" s="173"/>
    </row>
    <row r="843" spans="3:9" ht="14.25" customHeight="1">
      <c r="C843" s="173"/>
      <c r="F843" s="173"/>
      <c r="I843" s="173"/>
    </row>
    <row r="844" spans="3:9" ht="14.25" customHeight="1">
      <c r="C844" s="173"/>
      <c r="F844" s="173"/>
      <c r="I844" s="173"/>
    </row>
    <row r="845" spans="3:9" ht="14.25" customHeight="1">
      <c r="C845" s="173"/>
      <c r="F845" s="173"/>
      <c r="I845" s="173"/>
    </row>
    <row r="846" spans="3:9" ht="14.25" customHeight="1">
      <c r="C846" s="173"/>
      <c r="F846" s="173"/>
      <c r="I846" s="173"/>
    </row>
    <row r="847" spans="3:9" ht="14.25" customHeight="1">
      <c r="C847" s="173"/>
      <c r="F847" s="173"/>
      <c r="I847" s="173"/>
    </row>
    <row r="848" spans="3:9" ht="14.25" customHeight="1">
      <c r="C848" s="173"/>
      <c r="F848" s="173"/>
      <c r="I848" s="173"/>
    </row>
    <row r="849" spans="3:9" ht="14.25" customHeight="1">
      <c r="C849" s="173"/>
      <c r="F849" s="173"/>
      <c r="I849" s="173"/>
    </row>
    <row r="850" spans="3:9" ht="14.25" customHeight="1">
      <c r="C850" s="173"/>
      <c r="F850" s="173"/>
      <c r="I850" s="173"/>
    </row>
    <row r="851" spans="3:9" ht="14.25" customHeight="1">
      <c r="C851" s="173"/>
      <c r="F851" s="173"/>
      <c r="I851" s="173"/>
    </row>
    <row r="852" spans="3:9" ht="14.25" customHeight="1">
      <c r="C852" s="173"/>
      <c r="F852" s="173"/>
      <c r="I852" s="173"/>
    </row>
    <row r="853" spans="3:9" ht="14.25" customHeight="1">
      <c r="C853" s="173"/>
      <c r="F853" s="173"/>
      <c r="I853" s="173"/>
    </row>
    <row r="854" spans="3:9" ht="14.25" customHeight="1">
      <c r="C854" s="173"/>
      <c r="F854" s="173"/>
      <c r="I854" s="173"/>
    </row>
    <row r="855" spans="3:9" ht="14.25" customHeight="1">
      <c r="C855" s="173"/>
      <c r="F855" s="173"/>
      <c r="I855" s="173"/>
    </row>
    <row r="856" spans="3:9" ht="14.25" customHeight="1">
      <c r="C856" s="173"/>
      <c r="F856" s="173"/>
      <c r="I856" s="173"/>
    </row>
    <row r="857" spans="3:9" ht="14.25" customHeight="1">
      <c r="C857" s="173"/>
      <c r="F857" s="173"/>
      <c r="I857" s="173"/>
    </row>
    <row r="858" spans="3:9" ht="14.25" customHeight="1">
      <c r="C858" s="173"/>
      <c r="F858" s="173"/>
      <c r="I858" s="173"/>
    </row>
    <row r="859" spans="3:9" ht="14.25" customHeight="1">
      <c r="C859" s="173"/>
      <c r="F859" s="173"/>
      <c r="I859" s="173"/>
    </row>
    <row r="860" spans="3:9" ht="14.25" customHeight="1">
      <c r="C860" s="173"/>
      <c r="F860" s="173"/>
      <c r="I860" s="173"/>
    </row>
    <row r="861" spans="3:9" ht="14.25" customHeight="1">
      <c r="C861" s="173"/>
      <c r="F861" s="173"/>
      <c r="I861" s="173"/>
    </row>
    <row r="862" spans="3:9" ht="14.25" customHeight="1">
      <c r="C862" s="173"/>
      <c r="F862" s="173"/>
      <c r="I862" s="173"/>
    </row>
    <row r="863" spans="3:9" ht="14.25" customHeight="1">
      <c r="C863" s="173"/>
      <c r="F863" s="173"/>
      <c r="I863" s="173"/>
    </row>
    <row r="864" spans="3:9" ht="14.25" customHeight="1">
      <c r="C864" s="173"/>
      <c r="F864" s="173"/>
      <c r="I864" s="173"/>
    </row>
    <row r="865" spans="3:9" ht="14.25" customHeight="1">
      <c r="C865" s="173"/>
      <c r="F865" s="173"/>
      <c r="I865" s="173"/>
    </row>
    <row r="866" spans="3:9" ht="14.25" customHeight="1">
      <c r="C866" s="173"/>
      <c r="F866" s="173"/>
      <c r="I866" s="173"/>
    </row>
    <row r="867" spans="3:9" ht="14.25" customHeight="1">
      <c r="C867" s="173"/>
      <c r="F867" s="173"/>
      <c r="I867" s="173"/>
    </row>
    <row r="868" spans="3:9" ht="14.25" customHeight="1">
      <c r="C868" s="173"/>
      <c r="F868" s="173"/>
      <c r="I868" s="173"/>
    </row>
    <row r="869" spans="3:9" ht="14.25" customHeight="1">
      <c r="C869" s="173"/>
      <c r="F869" s="173"/>
      <c r="I869" s="173"/>
    </row>
    <row r="870" spans="3:9" ht="14.25" customHeight="1">
      <c r="C870" s="173"/>
      <c r="F870" s="173"/>
      <c r="I870" s="173"/>
    </row>
    <row r="871" spans="3:9" ht="14.25" customHeight="1">
      <c r="C871" s="173"/>
      <c r="F871" s="173"/>
      <c r="I871" s="173"/>
    </row>
    <row r="872" spans="3:9" ht="14.25" customHeight="1">
      <c r="C872" s="173"/>
      <c r="F872" s="173"/>
      <c r="I872" s="173"/>
    </row>
    <row r="873" spans="3:9" ht="14.25" customHeight="1">
      <c r="C873" s="173"/>
      <c r="F873" s="173"/>
      <c r="I873" s="173"/>
    </row>
    <row r="874" spans="3:9" ht="14.25" customHeight="1">
      <c r="C874" s="173"/>
      <c r="F874" s="173"/>
      <c r="I874" s="173"/>
    </row>
    <row r="875" spans="3:9" ht="14.25" customHeight="1">
      <c r="C875" s="173"/>
      <c r="F875" s="173"/>
      <c r="I875" s="173"/>
    </row>
    <row r="876" spans="3:9" ht="14.25" customHeight="1">
      <c r="C876" s="173"/>
      <c r="F876" s="173"/>
      <c r="I876" s="173"/>
    </row>
    <row r="877" spans="3:9" ht="14.25" customHeight="1">
      <c r="C877" s="173"/>
      <c r="F877" s="173"/>
      <c r="I877" s="173"/>
    </row>
    <row r="878" spans="3:9" ht="14.25" customHeight="1">
      <c r="C878" s="173"/>
      <c r="F878" s="173"/>
      <c r="I878" s="173"/>
    </row>
    <row r="879" spans="3:9" ht="14.25" customHeight="1">
      <c r="C879" s="173"/>
      <c r="F879" s="173"/>
      <c r="I879" s="173"/>
    </row>
    <row r="880" spans="3:9" ht="14.25" customHeight="1">
      <c r="C880" s="173"/>
      <c r="F880" s="173"/>
      <c r="I880" s="173"/>
    </row>
    <row r="881" spans="3:9" ht="14.25" customHeight="1">
      <c r="C881" s="173"/>
      <c r="F881" s="173"/>
      <c r="I881" s="173"/>
    </row>
    <row r="882" spans="3:9" ht="14.25" customHeight="1">
      <c r="C882" s="173"/>
      <c r="F882" s="173"/>
      <c r="I882" s="173"/>
    </row>
    <row r="883" spans="3:9" ht="14.25" customHeight="1">
      <c r="C883" s="173"/>
      <c r="F883" s="173"/>
      <c r="I883" s="173"/>
    </row>
    <row r="884" spans="3:9" ht="14.25" customHeight="1">
      <c r="C884" s="173"/>
      <c r="F884" s="173"/>
      <c r="I884" s="173"/>
    </row>
    <row r="885" spans="3:9" ht="14.25" customHeight="1">
      <c r="C885" s="173"/>
      <c r="F885" s="173"/>
      <c r="I885" s="173"/>
    </row>
    <row r="886" spans="3:9" ht="14.25" customHeight="1">
      <c r="C886" s="173"/>
      <c r="F886" s="173"/>
      <c r="I886" s="173"/>
    </row>
    <row r="887" spans="3:9" ht="14.25" customHeight="1">
      <c r="C887" s="173"/>
      <c r="F887" s="173"/>
      <c r="I887" s="173"/>
    </row>
    <row r="888" spans="3:9" ht="14.25" customHeight="1">
      <c r="C888" s="173"/>
      <c r="F888" s="173"/>
      <c r="I888" s="173"/>
    </row>
    <row r="889" spans="3:9" ht="14.25" customHeight="1">
      <c r="C889" s="173"/>
      <c r="F889" s="173"/>
      <c r="I889" s="173"/>
    </row>
    <row r="890" spans="3:9" ht="14.25" customHeight="1">
      <c r="C890" s="173"/>
      <c r="F890" s="173"/>
      <c r="I890" s="173"/>
    </row>
    <row r="891" spans="3:9" ht="14.25" customHeight="1">
      <c r="C891" s="173"/>
      <c r="F891" s="173"/>
      <c r="I891" s="173"/>
    </row>
    <row r="892" spans="3:9" ht="14.25" customHeight="1">
      <c r="C892" s="173"/>
      <c r="F892" s="173"/>
      <c r="I892" s="173"/>
    </row>
    <row r="893" spans="3:9" ht="14.25" customHeight="1">
      <c r="C893" s="173"/>
      <c r="F893" s="173"/>
      <c r="I893" s="173"/>
    </row>
    <row r="894" spans="3:9" ht="14.25" customHeight="1">
      <c r="C894" s="173"/>
      <c r="F894" s="173"/>
      <c r="I894" s="173"/>
    </row>
    <row r="895" spans="3:9" ht="14.25" customHeight="1">
      <c r="C895" s="173"/>
      <c r="F895" s="173"/>
      <c r="I895" s="173"/>
    </row>
    <row r="896" spans="3:9" ht="14.25" customHeight="1">
      <c r="C896" s="173"/>
      <c r="F896" s="173"/>
      <c r="I896" s="173"/>
    </row>
    <row r="897" spans="3:9" ht="14.25" customHeight="1">
      <c r="C897" s="173"/>
      <c r="F897" s="173"/>
      <c r="I897" s="173"/>
    </row>
    <row r="898" spans="3:9" ht="14.25" customHeight="1">
      <c r="C898" s="173"/>
      <c r="F898" s="173"/>
      <c r="I898" s="173"/>
    </row>
    <row r="899" spans="3:9" ht="14.25" customHeight="1">
      <c r="C899" s="173"/>
      <c r="F899" s="173"/>
      <c r="I899" s="173"/>
    </row>
    <row r="900" spans="3:9" ht="14.25" customHeight="1">
      <c r="C900" s="173"/>
      <c r="F900" s="173"/>
      <c r="I900" s="173"/>
    </row>
    <row r="901" spans="3:9" ht="14.25" customHeight="1">
      <c r="C901" s="173"/>
      <c r="F901" s="173"/>
      <c r="I901" s="173"/>
    </row>
    <row r="902" spans="3:9" ht="14.25" customHeight="1">
      <c r="C902" s="173"/>
      <c r="F902" s="173"/>
      <c r="I902" s="173"/>
    </row>
    <row r="903" spans="3:9" ht="14.25" customHeight="1">
      <c r="C903" s="173"/>
      <c r="F903" s="173"/>
      <c r="I903" s="173"/>
    </row>
    <row r="904" spans="3:9" ht="14.25" customHeight="1">
      <c r="C904" s="173"/>
      <c r="F904" s="173"/>
      <c r="I904" s="173"/>
    </row>
    <row r="905" spans="3:9" ht="14.25" customHeight="1">
      <c r="C905" s="173"/>
      <c r="F905" s="173"/>
      <c r="I905" s="173"/>
    </row>
    <row r="906" spans="3:9" ht="14.25" customHeight="1">
      <c r="C906" s="173"/>
      <c r="F906" s="173"/>
      <c r="I906" s="173"/>
    </row>
    <row r="907" spans="3:9" ht="14.25" customHeight="1">
      <c r="C907" s="173"/>
      <c r="F907" s="173"/>
      <c r="I907" s="173"/>
    </row>
    <row r="908" spans="3:9" ht="14.25" customHeight="1">
      <c r="C908" s="173"/>
      <c r="F908" s="173"/>
      <c r="I908" s="173"/>
    </row>
    <row r="909" spans="3:9" ht="14.25" customHeight="1">
      <c r="C909" s="173"/>
      <c r="F909" s="173"/>
      <c r="I909" s="173"/>
    </row>
    <row r="910" spans="3:9" ht="14.25" customHeight="1">
      <c r="C910" s="173"/>
      <c r="F910" s="173"/>
      <c r="I910" s="173"/>
    </row>
    <row r="911" spans="3:9" ht="14.25" customHeight="1">
      <c r="C911" s="173"/>
      <c r="F911" s="173"/>
      <c r="I911" s="173"/>
    </row>
    <row r="912" spans="3:9" ht="14.25" customHeight="1">
      <c r="C912" s="173"/>
      <c r="F912" s="173"/>
      <c r="I912" s="173"/>
    </row>
    <row r="913" spans="3:9" ht="14.25" customHeight="1">
      <c r="C913" s="173"/>
      <c r="F913" s="173"/>
      <c r="I913" s="173"/>
    </row>
    <row r="914" spans="3:9" ht="14.25" customHeight="1">
      <c r="C914" s="173"/>
      <c r="F914" s="173"/>
      <c r="I914" s="173"/>
    </row>
    <row r="915" spans="3:9" ht="14.25" customHeight="1">
      <c r="C915" s="173"/>
      <c r="F915" s="173"/>
      <c r="I915" s="173"/>
    </row>
    <row r="916" spans="3:9" ht="14.25" customHeight="1">
      <c r="C916" s="173"/>
      <c r="F916" s="173"/>
      <c r="I916" s="173"/>
    </row>
    <row r="917" spans="3:9" ht="14.25" customHeight="1">
      <c r="C917" s="173"/>
      <c r="F917" s="173"/>
      <c r="I917" s="173"/>
    </row>
    <row r="918" spans="3:9" ht="14.25" customHeight="1">
      <c r="C918" s="173"/>
      <c r="F918" s="173"/>
      <c r="I918" s="173"/>
    </row>
    <row r="919" spans="3:9" ht="14.25" customHeight="1">
      <c r="C919" s="173"/>
      <c r="F919" s="173"/>
      <c r="I919" s="173"/>
    </row>
    <row r="920" spans="3:9" ht="14.25" customHeight="1">
      <c r="C920" s="173"/>
      <c r="F920" s="173"/>
      <c r="I920" s="173"/>
    </row>
    <row r="921" spans="3:9" ht="14.25" customHeight="1">
      <c r="C921" s="173"/>
      <c r="F921" s="173"/>
      <c r="I921" s="173"/>
    </row>
    <row r="922" spans="3:9" ht="14.25" customHeight="1">
      <c r="C922" s="173"/>
      <c r="F922" s="173"/>
      <c r="I922" s="173"/>
    </row>
    <row r="923" spans="3:9" ht="14.25" customHeight="1">
      <c r="C923" s="173"/>
      <c r="F923" s="173"/>
      <c r="I923" s="173"/>
    </row>
    <row r="924" spans="3:9" ht="14.25" customHeight="1">
      <c r="C924" s="173"/>
      <c r="F924" s="173"/>
      <c r="I924" s="173"/>
    </row>
    <row r="925" spans="3:9" ht="14.25" customHeight="1">
      <c r="C925" s="173"/>
      <c r="F925" s="173"/>
      <c r="I925" s="173"/>
    </row>
    <row r="926" spans="3:9" ht="14.25" customHeight="1">
      <c r="C926" s="173"/>
      <c r="F926" s="173"/>
      <c r="I926" s="173"/>
    </row>
    <row r="927" spans="3:9" ht="14.25" customHeight="1">
      <c r="C927" s="173"/>
      <c r="F927" s="173"/>
      <c r="I927" s="173"/>
    </row>
    <row r="928" spans="3:9" ht="14.25" customHeight="1">
      <c r="C928" s="173"/>
      <c r="F928" s="173"/>
      <c r="I928" s="173"/>
    </row>
    <row r="929" spans="3:9" ht="14.25" customHeight="1">
      <c r="C929" s="173"/>
      <c r="F929" s="173"/>
      <c r="I929" s="173"/>
    </row>
    <row r="930" spans="3:9" ht="14.25" customHeight="1">
      <c r="C930" s="173"/>
      <c r="F930" s="173"/>
      <c r="I930" s="173"/>
    </row>
    <row r="931" spans="3:9" ht="14.25" customHeight="1">
      <c r="C931" s="173"/>
      <c r="F931" s="173"/>
      <c r="I931" s="173"/>
    </row>
    <row r="932" spans="3:9" ht="14.25" customHeight="1">
      <c r="C932" s="173"/>
      <c r="F932" s="173"/>
      <c r="I932" s="173"/>
    </row>
    <row r="933" spans="3:9" ht="14.25" customHeight="1">
      <c r="C933" s="173"/>
      <c r="F933" s="173"/>
      <c r="I933" s="173"/>
    </row>
    <row r="934" spans="3:9" ht="14.25" customHeight="1">
      <c r="C934" s="173"/>
      <c r="F934" s="173"/>
      <c r="I934" s="173"/>
    </row>
    <row r="935" spans="3:9" ht="14.25" customHeight="1">
      <c r="C935" s="173"/>
      <c r="F935" s="173"/>
      <c r="I935" s="173"/>
    </row>
    <row r="936" spans="3:9" ht="14.25" customHeight="1">
      <c r="C936" s="173"/>
      <c r="F936" s="173"/>
      <c r="I936" s="173"/>
    </row>
    <row r="937" spans="3:9" ht="14.25" customHeight="1">
      <c r="C937" s="173"/>
      <c r="F937" s="173"/>
      <c r="I937" s="173"/>
    </row>
    <row r="938" spans="3:9" ht="14.25" customHeight="1">
      <c r="C938" s="173"/>
      <c r="F938" s="173"/>
      <c r="I938" s="173"/>
    </row>
    <row r="939" spans="3:9" ht="14.25" customHeight="1">
      <c r="C939" s="173"/>
      <c r="F939" s="173"/>
      <c r="I939" s="173"/>
    </row>
    <row r="940" spans="3:9" ht="14.25" customHeight="1">
      <c r="C940" s="173"/>
      <c r="F940" s="173"/>
      <c r="I940" s="173"/>
    </row>
    <row r="941" spans="3:9" ht="14.25" customHeight="1">
      <c r="C941" s="173"/>
      <c r="F941" s="173"/>
      <c r="I941" s="173"/>
    </row>
    <row r="942" spans="3:9" ht="14.25" customHeight="1">
      <c r="C942" s="173"/>
      <c r="F942" s="173"/>
      <c r="I942" s="173"/>
    </row>
    <row r="943" spans="3:9" ht="14.25" customHeight="1">
      <c r="C943" s="173"/>
      <c r="F943" s="173"/>
      <c r="I943" s="173"/>
    </row>
    <row r="944" spans="3:9" ht="14.25" customHeight="1">
      <c r="C944" s="173"/>
      <c r="F944" s="173"/>
      <c r="I944" s="173"/>
    </row>
    <row r="945" spans="3:9" ht="14.25" customHeight="1">
      <c r="C945" s="173"/>
      <c r="F945" s="173"/>
      <c r="I945" s="173"/>
    </row>
    <row r="946" spans="3:9" ht="14.25" customHeight="1">
      <c r="C946" s="173"/>
      <c r="F946" s="173"/>
      <c r="I946" s="173"/>
    </row>
    <row r="947" spans="3:9" ht="14.25" customHeight="1">
      <c r="C947" s="173"/>
      <c r="F947" s="173"/>
      <c r="I947" s="173"/>
    </row>
    <row r="948" spans="3:9" ht="14.25" customHeight="1">
      <c r="C948" s="173"/>
      <c r="F948" s="173"/>
      <c r="I948" s="173"/>
    </row>
    <row r="949" spans="3:9" ht="14.25" customHeight="1">
      <c r="C949" s="173"/>
      <c r="F949" s="173"/>
      <c r="I949" s="173"/>
    </row>
    <row r="950" spans="3:9" ht="14.25" customHeight="1">
      <c r="C950" s="173"/>
      <c r="F950" s="173"/>
      <c r="I950" s="173"/>
    </row>
    <row r="951" spans="3:9" ht="14.25" customHeight="1">
      <c r="C951" s="173"/>
      <c r="F951" s="173"/>
      <c r="I951" s="173"/>
    </row>
    <row r="952" spans="3:9" ht="14.25" customHeight="1">
      <c r="C952" s="173"/>
      <c r="F952" s="173"/>
      <c r="I952" s="173"/>
    </row>
    <row r="953" spans="3:9" ht="14.25" customHeight="1">
      <c r="C953" s="173"/>
      <c r="F953" s="173"/>
      <c r="I953" s="173"/>
    </row>
    <row r="954" spans="3:9" ht="14.25" customHeight="1">
      <c r="C954" s="173"/>
      <c r="F954" s="173"/>
      <c r="I954" s="173"/>
    </row>
    <row r="955" spans="3:9" ht="14.25" customHeight="1">
      <c r="C955" s="173"/>
      <c r="F955" s="173"/>
      <c r="I955" s="173"/>
    </row>
    <row r="956" spans="3:9" ht="14.25" customHeight="1">
      <c r="C956" s="173"/>
      <c r="F956" s="173"/>
      <c r="I956" s="173"/>
    </row>
    <row r="957" spans="3:9" ht="14.25" customHeight="1">
      <c r="C957" s="173"/>
      <c r="F957" s="173"/>
      <c r="I957" s="173"/>
    </row>
    <row r="958" spans="3:9" ht="14.25" customHeight="1">
      <c r="C958" s="173"/>
      <c r="F958" s="173"/>
      <c r="I958" s="173"/>
    </row>
    <row r="959" spans="3:9" ht="14.25" customHeight="1">
      <c r="C959" s="173"/>
      <c r="F959" s="173"/>
      <c r="I959" s="173"/>
    </row>
    <row r="960" spans="3:9" ht="14.25" customHeight="1">
      <c r="C960" s="173"/>
      <c r="F960" s="173"/>
      <c r="I960" s="173"/>
    </row>
    <row r="961" spans="3:9" ht="14.25" customHeight="1">
      <c r="C961" s="173"/>
      <c r="F961" s="173"/>
      <c r="I961" s="173"/>
    </row>
    <row r="962" spans="3:9" ht="14.25" customHeight="1">
      <c r="C962" s="173"/>
      <c r="F962" s="173"/>
      <c r="I962" s="173"/>
    </row>
    <row r="963" spans="3:9" ht="14.25" customHeight="1">
      <c r="C963" s="173"/>
      <c r="F963" s="173"/>
      <c r="I963" s="173"/>
    </row>
    <row r="964" spans="3:9" ht="14.25" customHeight="1">
      <c r="C964" s="173"/>
      <c r="F964" s="173"/>
      <c r="I964" s="173"/>
    </row>
    <row r="965" spans="3:9" ht="14.25" customHeight="1">
      <c r="C965" s="173"/>
      <c r="F965" s="173"/>
      <c r="I965" s="173"/>
    </row>
    <row r="966" spans="3:9" ht="14.25" customHeight="1">
      <c r="C966" s="173"/>
      <c r="F966" s="173"/>
      <c r="I966" s="173"/>
    </row>
    <row r="967" spans="3:9" ht="14.25" customHeight="1">
      <c r="C967" s="173"/>
      <c r="F967" s="173"/>
      <c r="I967" s="173"/>
    </row>
    <row r="968" spans="3:9" ht="14.25" customHeight="1">
      <c r="C968" s="173"/>
      <c r="F968" s="173"/>
      <c r="I968" s="173"/>
    </row>
    <row r="969" spans="3:9" ht="14.25" customHeight="1">
      <c r="C969" s="173"/>
      <c r="F969" s="173"/>
      <c r="I969" s="173"/>
    </row>
    <row r="970" spans="3:9" ht="14.25" customHeight="1">
      <c r="C970" s="173"/>
      <c r="F970" s="173"/>
      <c r="I970" s="173"/>
    </row>
    <row r="971" spans="3:9" ht="14.25" customHeight="1">
      <c r="C971" s="173"/>
      <c r="F971" s="173"/>
      <c r="I971" s="173"/>
    </row>
    <row r="972" spans="3:9" ht="14.25" customHeight="1">
      <c r="C972" s="173"/>
      <c r="F972" s="173"/>
      <c r="I972" s="173"/>
    </row>
    <row r="973" spans="3:9" ht="14.25" customHeight="1">
      <c r="C973" s="173"/>
      <c r="F973" s="173"/>
      <c r="I973" s="173"/>
    </row>
    <row r="974" spans="3:9" ht="14.25" customHeight="1">
      <c r="C974" s="173"/>
      <c r="F974" s="173"/>
      <c r="I974" s="173"/>
    </row>
    <row r="975" spans="3:9" ht="14.25" customHeight="1">
      <c r="C975" s="173"/>
      <c r="F975" s="173"/>
      <c r="I975" s="173"/>
    </row>
    <row r="976" spans="3:9" ht="14.25" customHeight="1">
      <c r="C976" s="173"/>
      <c r="F976" s="173"/>
      <c r="I976" s="173"/>
    </row>
    <row r="977" spans="3:9" ht="14.25" customHeight="1">
      <c r="C977" s="173"/>
      <c r="F977" s="173"/>
      <c r="I977" s="173"/>
    </row>
    <row r="978" spans="3:9" ht="14.25" customHeight="1">
      <c r="C978" s="173"/>
      <c r="F978" s="173"/>
      <c r="I978" s="173"/>
    </row>
    <row r="979" spans="3:9" ht="14.25" customHeight="1">
      <c r="C979" s="173"/>
      <c r="F979" s="173"/>
      <c r="I979" s="173"/>
    </row>
    <row r="980" spans="3:9" ht="14.25" customHeight="1">
      <c r="C980" s="173"/>
      <c r="F980" s="173"/>
      <c r="I980" s="173"/>
    </row>
    <row r="981" spans="3:9" ht="14.25" customHeight="1">
      <c r="C981" s="173"/>
      <c r="F981" s="173"/>
      <c r="I981" s="173"/>
    </row>
    <row r="982" spans="3:9" ht="14.25" customHeight="1">
      <c r="C982" s="173"/>
      <c r="F982" s="173"/>
      <c r="I982" s="173"/>
    </row>
    <row r="983" spans="3:9" ht="14.25" customHeight="1">
      <c r="C983" s="173"/>
      <c r="F983" s="173"/>
      <c r="I983" s="173"/>
    </row>
    <row r="984" spans="3:9" ht="14.25" customHeight="1">
      <c r="C984" s="173"/>
      <c r="F984" s="173"/>
      <c r="I984" s="173"/>
    </row>
    <row r="985" spans="3:9" ht="14.25" customHeight="1">
      <c r="C985" s="173"/>
      <c r="F985" s="173"/>
      <c r="I985" s="173"/>
    </row>
    <row r="986" spans="3:9" ht="14.25" customHeight="1">
      <c r="C986" s="173"/>
      <c r="F986" s="173"/>
      <c r="I986" s="173"/>
    </row>
    <row r="987" spans="3:9" ht="14.25" customHeight="1">
      <c r="C987" s="173"/>
      <c r="F987" s="173"/>
      <c r="I987" s="173"/>
    </row>
    <row r="988" spans="3:9" ht="14.25" customHeight="1">
      <c r="C988" s="173"/>
      <c r="F988" s="173"/>
      <c r="I988" s="173"/>
    </row>
    <row r="989" spans="3:9" ht="14.25" customHeight="1">
      <c r="C989" s="173"/>
      <c r="F989" s="173"/>
      <c r="I989" s="173"/>
    </row>
    <row r="990" spans="3:9" ht="14.25" customHeight="1">
      <c r="C990" s="173"/>
      <c r="F990" s="173"/>
      <c r="I990" s="173"/>
    </row>
    <row r="991" spans="3:9" ht="14.25" customHeight="1">
      <c r="C991" s="173"/>
      <c r="F991" s="173"/>
      <c r="I991" s="173"/>
    </row>
    <row r="992" spans="3:9" ht="14.25" customHeight="1">
      <c r="C992" s="173"/>
      <c r="F992" s="173"/>
      <c r="I992" s="173"/>
    </row>
    <row r="993" spans="3:9" ht="14.25" customHeight="1">
      <c r="C993" s="173"/>
      <c r="F993" s="173"/>
      <c r="I993" s="173"/>
    </row>
    <row r="994" spans="3:9" ht="14.25" customHeight="1">
      <c r="C994" s="173"/>
      <c r="F994" s="173"/>
      <c r="I994" s="173"/>
    </row>
    <row r="995" spans="3:9" ht="14.25" customHeight="1">
      <c r="C995" s="173"/>
      <c r="F995" s="173"/>
      <c r="I995" s="173"/>
    </row>
    <row r="996" spans="3:9" ht="14.25" customHeight="1">
      <c r="C996" s="173"/>
      <c r="F996" s="173"/>
      <c r="I996" s="173"/>
    </row>
    <row r="997" spans="3:9" ht="14.25" customHeight="1">
      <c r="C997" s="173"/>
      <c r="F997" s="173"/>
      <c r="I997" s="173"/>
    </row>
    <row r="998" spans="3:9" ht="14.25" customHeight="1">
      <c r="C998" s="173"/>
      <c r="F998" s="173"/>
      <c r="I998" s="173"/>
    </row>
    <row r="999" spans="3:9" ht="14.25" customHeight="1">
      <c r="C999" s="173"/>
      <c r="F999" s="173"/>
      <c r="I999" s="173"/>
    </row>
    <row r="1000" spans="3:9" ht="14.25" customHeight="1">
      <c r="C1000" s="173"/>
      <c r="F1000" s="173"/>
      <c r="I1000" s="173"/>
    </row>
    <row r="1001" spans="3:9" ht="14.25" customHeight="1">
      <c r="C1001" s="173"/>
      <c r="F1001" s="173"/>
      <c r="I1001" s="173"/>
    </row>
    <row r="1002" spans="3:9" ht="14.25" customHeight="1">
      <c r="C1002" s="173"/>
      <c r="F1002" s="173"/>
      <c r="I1002" s="173"/>
    </row>
  </sheetData>
  <mergeCells count="3">
    <mergeCell ref="A1:B1"/>
    <mergeCell ref="A2:B2"/>
    <mergeCell ref="E5:E9"/>
  </mergeCells>
  <conditionalFormatting sqref="B12:B26">
    <cfRule type="expression" dxfId="23" priority="1">
      <formula>$A12</formula>
    </cfRule>
  </conditionalFormatting>
  <conditionalFormatting sqref="B29:B43">
    <cfRule type="expression" dxfId="22" priority="5">
      <formula>$A29</formula>
    </cfRule>
  </conditionalFormatting>
  <conditionalFormatting sqref="B46:B60">
    <cfRule type="expression" dxfId="21" priority="14">
      <formula>$A46</formula>
    </cfRule>
  </conditionalFormatting>
  <conditionalFormatting sqref="E12:E26">
    <cfRule type="expression" dxfId="20" priority="20">
      <formula>$D12</formula>
    </cfRule>
  </conditionalFormatting>
  <conditionalFormatting sqref="E29:E43">
    <cfRule type="expression" dxfId="19" priority="34">
      <formula>$D29</formula>
    </cfRule>
  </conditionalFormatting>
  <conditionalFormatting sqref="E46:E60">
    <cfRule type="expression" dxfId="18" priority="44">
      <formula>$D46</formula>
    </cfRule>
  </conditionalFormatting>
  <conditionalFormatting sqref="H12:H26">
    <cfRule type="expression" dxfId="17" priority="52">
      <formula>$G12</formula>
    </cfRule>
  </conditionalFormatting>
  <conditionalFormatting sqref="H29:H43">
    <cfRule type="expression" dxfId="16" priority="63">
      <formula>$G29</formula>
    </cfRule>
  </conditionalFormatting>
  <conditionalFormatting sqref="H46:H60">
    <cfRule type="expression" dxfId="15" priority="66">
      <formula>$G46</formula>
    </cfRule>
  </conditionalFormatting>
  <conditionalFormatting sqref="K12:K26">
    <cfRule type="expression" dxfId="14" priority="72">
      <formula>$J12</formula>
    </cfRule>
  </conditionalFormatting>
  <conditionalFormatting sqref="K29:K43">
    <cfRule type="expression" dxfId="13" priority="77">
      <formula>$J29</formula>
    </cfRule>
  </conditionalFormatting>
  <conditionalFormatting sqref="K46:K60">
    <cfRule type="expression" dxfId="12" priority="67">
      <formula>$J46</formula>
    </cfRule>
  </conditionalFormatting>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997"/>
  <sheetViews>
    <sheetView showGridLines="0" workbookViewId="0">
      <selection activeCell="I36" sqref="I36"/>
    </sheetView>
  </sheetViews>
  <sheetFormatPr baseColWidth="10" defaultColWidth="14.5" defaultRowHeight="15" customHeight="1"/>
  <cols>
    <col min="1" max="1" width="5.5" customWidth="1"/>
    <col min="2" max="2" width="2.6640625" customWidth="1"/>
    <col min="3" max="3" width="55.5" customWidth="1"/>
    <col min="4" max="4" width="3.6640625" customWidth="1"/>
    <col min="5" max="5" width="2.6640625" customWidth="1"/>
    <col min="6" max="6" width="48.5" customWidth="1"/>
    <col min="7" max="7" width="3.6640625" customWidth="1"/>
    <col min="8" max="8" width="2.6640625" customWidth="1"/>
    <col min="9" max="9" width="51.6640625" customWidth="1"/>
    <col min="10" max="10" width="3.6640625" customWidth="1"/>
    <col min="11" max="11" width="2.6640625" customWidth="1"/>
    <col min="12" max="12" width="53" customWidth="1"/>
    <col min="13" max="26" width="8.83203125" customWidth="1"/>
    <col min="27" max="32" width="8.6640625" customWidth="1"/>
  </cols>
  <sheetData>
    <row r="1" spans="1:32" ht="47.25" customHeight="1">
      <c r="A1" s="272" t="str">
        <f>'Start Here'!C7&amp; " &amp; " &amp;'Start Here'!C8</f>
        <v xml:space="preserve"> &amp; </v>
      </c>
      <c r="B1" s="270"/>
      <c r="C1" s="270"/>
      <c r="D1" s="271"/>
      <c r="E1" s="138"/>
      <c r="F1" s="85" t="s">
        <v>1</v>
      </c>
      <c r="G1" s="174"/>
      <c r="H1" s="140"/>
      <c r="I1" s="85" t="s">
        <v>302</v>
      </c>
      <c r="J1" s="175"/>
      <c r="K1" s="138"/>
      <c r="L1" s="85" t="s">
        <v>67</v>
      </c>
      <c r="M1" s="142"/>
      <c r="Q1" s="142"/>
      <c r="R1" s="142"/>
      <c r="S1" s="142"/>
      <c r="T1" s="33"/>
      <c r="U1" s="33"/>
      <c r="V1" s="33"/>
      <c r="W1" s="147"/>
      <c r="X1" s="39"/>
      <c r="Y1" s="33"/>
      <c r="Z1" s="147"/>
      <c r="AA1" s="33"/>
      <c r="AB1" s="33"/>
      <c r="AC1" s="33"/>
      <c r="AD1" s="33"/>
      <c r="AE1" s="33"/>
      <c r="AF1" s="33"/>
    </row>
    <row r="2" spans="1:32" ht="27" customHeight="1">
      <c r="A2" s="275" t="s">
        <v>303</v>
      </c>
      <c r="B2" s="270"/>
      <c r="C2" s="270"/>
      <c r="D2" s="271"/>
      <c r="E2" s="149"/>
      <c r="F2" s="150">
        <f>'Start Here'!C5</f>
        <v>46060</v>
      </c>
      <c r="G2" s="152"/>
      <c r="H2" s="152"/>
      <c r="I2" s="153">
        <f ca="1">(F2-TODAY())/30</f>
        <v>9.5</v>
      </c>
      <c r="J2" s="176"/>
      <c r="K2" s="149"/>
      <c r="L2" s="153">
        <f ca="1">F2-TODAY()</f>
        <v>285</v>
      </c>
      <c r="M2" s="155"/>
      <c r="N2" s="95"/>
      <c r="O2" s="95"/>
      <c r="P2" s="95"/>
      <c r="Q2" s="155"/>
      <c r="R2" s="155"/>
      <c r="S2" s="155"/>
      <c r="T2" s="39"/>
      <c r="U2" s="39"/>
      <c r="V2" s="39"/>
      <c r="W2" s="157"/>
      <c r="X2" s="39"/>
      <c r="Y2" s="39"/>
      <c r="Z2" s="157"/>
      <c r="AA2" s="39"/>
      <c r="AB2" s="39"/>
      <c r="AC2" s="39"/>
      <c r="AD2" s="39"/>
      <c r="AE2" s="39"/>
      <c r="AF2" s="39"/>
    </row>
    <row r="3" spans="1:32" ht="14.25" customHeight="1">
      <c r="A3" s="177"/>
      <c r="B3" s="158"/>
      <c r="C3" s="95"/>
      <c r="D3" s="158"/>
      <c r="E3" s="158"/>
      <c r="F3" s="158"/>
      <c r="G3" s="162"/>
      <c r="H3" s="162"/>
      <c r="I3" s="163"/>
      <c r="J3" s="178"/>
      <c r="K3" s="163"/>
      <c r="L3" s="165"/>
      <c r="M3" s="155"/>
      <c r="N3" s="163"/>
      <c r="O3" s="163"/>
      <c r="P3" s="165"/>
      <c r="Q3" s="165"/>
      <c r="R3" s="155"/>
      <c r="S3" s="155"/>
      <c r="T3" s="39"/>
      <c r="U3" s="39"/>
      <c r="V3" s="39"/>
      <c r="W3" s="157"/>
      <c r="X3" s="39"/>
      <c r="Y3" s="39"/>
      <c r="Z3" s="157"/>
      <c r="AA3" s="39"/>
      <c r="AB3" s="39"/>
      <c r="AC3" s="39"/>
      <c r="AD3" s="39"/>
      <c r="AE3" s="39"/>
      <c r="AF3" s="39"/>
    </row>
    <row r="4" spans="1:32" ht="14.25" customHeight="1">
      <c r="A4" s="179"/>
      <c r="B4" s="171"/>
      <c r="C4" s="172" t="s">
        <v>309</v>
      </c>
      <c r="D4" s="10"/>
      <c r="E4" s="171"/>
      <c r="F4" s="172" t="s">
        <v>310</v>
      </c>
      <c r="G4" s="10"/>
      <c r="H4" s="171"/>
      <c r="I4" s="172" t="s">
        <v>380</v>
      </c>
      <c r="J4" s="10"/>
      <c r="K4" s="171"/>
      <c r="L4" s="172" t="s">
        <v>381</v>
      </c>
    </row>
    <row r="5" spans="1:32" ht="14.25" customHeight="1">
      <c r="A5" s="180" t="b">
        <v>1</v>
      </c>
      <c r="B5" s="325" t="b">
        <v>0</v>
      </c>
      <c r="C5" t="s">
        <v>313</v>
      </c>
      <c r="D5" s="10" t="b">
        <v>0</v>
      </c>
      <c r="E5" s="325" t="b">
        <v>0</v>
      </c>
      <c r="F5" t="s">
        <v>314</v>
      </c>
      <c r="G5" s="10" t="b">
        <v>1</v>
      </c>
      <c r="H5" s="325" t="b">
        <v>0</v>
      </c>
      <c r="I5" t="s">
        <v>384</v>
      </c>
      <c r="J5" s="10" t="b">
        <v>0</v>
      </c>
      <c r="K5" s="325" t="b">
        <v>0</v>
      </c>
      <c r="L5" t="s">
        <v>385</v>
      </c>
    </row>
    <row r="6" spans="1:32" ht="14.25" customHeight="1">
      <c r="A6" s="179" t="b">
        <v>0</v>
      </c>
      <c r="B6" s="325" t="b">
        <v>0</v>
      </c>
      <c r="C6" t="s">
        <v>317</v>
      </c>
      <c r="D6" s="10"/>
      <c r="E6" s="325" t="b">
        <v>0</v>
      </c>
      <c r="F6" t="s">
        <v>318</v>
      </c>
      <c r="G6" s="10" t="b">
        <v>1</v>
      </c>
      <c r="H6" s="325" t="b">
        <v>0</v>
      </c>
      <c r="I6" t="s">
        <v>388</v>
      </c>
      <c r="J6" s="10" t="b">
        <v>0</v>
      </c>
      <c r="K6" s="325" t="b">
        <v>0</v>
      </c>
      <c r="L6" t="s">
        <v>389</v>
      </c>
    </row>
    <row r="7" spans="1:32" ht="14.25" customHeight="1">
      <c r="A7" s="179" t="b">
        <v>0</v>
      </c>
      <c r="B7" s="325" t="b">
        <v>0</v>
      </c>
      <c r="C7" t="s">
        <v>321</v>
      </c>
      <c r="D7" s="10"/>
      <c r="E7" s="325" t="b">
        <v>0</v>
      </c>
      <c r="F7" t="s">
        <v>322</v>
      </c>
      <c r="G7" s="10" t="b">
        <v>1</v>
      </c>
      <c r="H7" s="325" t="b">
        <v>0</v>
      </c>
      <c r="I7" t="s">
        <v>392</v>
      </c>
      <c r="J7" s="10"/>
      <c r="K7" s="325" t="b">
        <v>0</v>
      </c>
      <c r="L7" t="s">
        <v>393</v>
      </c>
    </row>
    <row r="8" spans="1:32" ht="14.25" customHeight="1">
      <c r="A8" s="179" t="b">
        <v>1</v>
      </c>
      <c r="B8" s="325" t="b">
        <v>0</v>
      </c>
      <c r="C8" t="s">
        <v>325</v>
      </c>
      <c r="D8" s="10" t="b">
        <v>0</v>
      </c>
      <c r="E8" s="325" t="b">
        <v>0</v>
      </c>
      <c r="F8" t="s">
        <v>326</v>
      </c>
      <c r="G8" s="10" t="b">
        <v>1</v>
      </c>
      <c r="H8" s="325" t="b">
        <v>0</v>
      </c>
      <c r="I8" t="s">
        <v>396</v>
      </c>
      <c r="J8" s="10"/>
      <c r="K8" s="325" t="b">
        <v>0</v>
      </c>
      <c r="L8" t="s">
        <v>397</v>
      </c>
    </row>
    <row r="9" spans="1:32" ht="14.25" customHeight="1">
      <c r="A9" s="179" t="b">
        <v>0</v>
      </c>
      <c r="B9" s="325" t="b">
        <v>0</v>
      </c>
      <c r="C9" t="s">
        <v>329</v>
      </c>
      <c r="D9" s="10" t="b">
        <v>0</v>
      </c>
      <c r="E9" s="325" t="b">
        <v>0</v>
      </c>
      <c r="F9" t="s">
        <v>330</v>
      </c>
      <c r="G9" s="10" t="b">
        <v>0</v>
      </c>
      <c r="H9" s="325" t="b">
        <v>0</v>
      </c>
      <c r="I9" t="s">
        <v>400</v>
      </c>
      <c r="J9" s="10"/>
      <c r="K9" s="325" t="b">
        <v>0</v>
      </c>
      <c r="L9" t="s">
        <v>401</v>
      </c>
    </row>
    <row r="10" spans="1:32" ht="14.25" customHeight="1">
      <c r="A10" s="179" t="b">
        <v>0</v>
      </c>
      <c r="B10" s="325" t="b">
        <v>0</v>
      </c>
      <c r="C10" t="s">
        <v>333</v>
      </c>
      <c r="D10" s="10"/>
      <c r="E10" s="325" t="b">
        <v>0</v>
      </c>
      <c r="F10" t="s">
        <v>334</v>
      </c>
      <c r="G10" s="10" t="b">
        <v>0</v>
      </c>
      <c r="H10" s="325" t="b">
        <v>0</v>
      </c>
      <c r="I10" t="s">
        <v>404</v>
      </c>
      <c r="J10" s="10"/>
    </row>
    <row r="11" spans="1:32" ht="14.25" customHeight="1">
      <c r="A11" s="179" t="b">
        <v>0</v>
      </c>
      <c r="B11" s="325" t="b">
        <v>0</v>
      </c>
      <c r="C11" t="s">
        <v>336</v>
      </c>
      <c r="D11" s="10" t="b">
        <v>0</v>
      </c>
      <c r="E11" s="325" t="b">
        <v>0</v>
      </c>
      <c r="F11" t="s">
        <v>337</v>
      </c>
      <c r="G11" s="10" t="b">
        <v>1</v>
      </c>
      <c r="H11" s="325" t="b">
        <v>0</v>
      </c>
      <c r="I11" t="s">
        <v>406</v>
      </c>
      <c r="J11" s="10"/>
      <c r="K11" s="171"/>
      <c r="L11" s="172" t="s">
        <v>312</v>
      </c>
    </row>
    <row r="12" spans="1:32" ht="14.25" customHeight="1">
      <c r="A12" s="179"/>
      <c r="D12" s="10" t="b">
        <v>0</v>
      </c>
      <c r="E12" s="325" t="b">
        <v>0</v>
      </c>
      <c r="F12" t="s">
        <v>339</v>
      </c>
      <c r="G12" s="10" t="b">
        <v>1</v>
      </c>
      <c r="H12" s="325" t="b">
        <v>0</v>
      </c>
      <c r="I12" t="s">
        <v>407</v>
      </c>
      <c r="J12" s="10" t="b">
        <v>0</v>
      </c>
      <c r="K12" s="325" t="b">
        <v>0</v>
      </c>
      <c r="L12" t="s">
        <v>316</v>
      </c>
    </row>
    <row r="13" spans="1:32" ht="14.25" customHeight="1">
      <c r="A13" s="179"/>
      <c r="B13" s="171"/>
      <c r="C13" s="172" t="s">
        <v>350</v>
      </c>
      <c r="D13" s="10" t="b">
        <v>0</v>
      </c>
      <c r="E13" s="325" t="b">
        <v>0</v>
      </c>
      <c r="F13" t="s">
        <v>341</v>
      </c>
      <c r="G13" s="10"/>
      <c r="H13" s="325" t="b">
        <v>0</v>
      </c>
      <c r="J13" s="10"/>
      <c r="K13" s="325" t="b">
        <v>0</v>
      </c>
      <c r="L13" t="s">
        <v>320</v>
      </c>
    </row>
    <row r="14" spans="1:32" ht="14.25" customHeight="1">
      <c r="A14" s="179" t="b">
        <v>0</v>
      </c>
      <c r="B14" s="325" t="b">
        <v>0</v>
      </c>
      <c r="C14" t="s">
        <v>354</v>
      </c>
      <c r="D14" s="10"/>
      <c r="E14" s="325" t="b">
        <v>0</v>
      </c>
      <c r="F14" t="s">
        <v>343</v>
      </c>
      <c r="G14" s="10"/>
      <c r="H14" s="171"/>
      <c r="I14" s="172" t="s">
        <v>311</v>
      </c>
      <c r="J14" s="10"/>
      <c r="K14" s="325" t="b">
        <v>0</v>
      </c>
      <c r="L14" t="s">
        <v>324</v>
      </c>
    </row>
    <row r="15" spans="1:32" ht="14.25" customHeight="1">
      <c r="A15" s="179" t="b">
        <v>0</v>
      </c>
      <c r="B15" s="325" t="b">
        <v>0</v>
      </c>
      <c r="C15" t="s">
        <v>358</v>
      </c>
      <c r="D15" s="10"/>
      <c r="E15" s="325" t="b">
        <v>0</v>
      </c>
      <c r="F15" t="s">
        <v>345</v>
      </c>
      <c r="G15" s="10" t="b">
        <v>0</v>
      </c>
      <c r="H15" s="325" t="b">
        <v>0</v>
      </c>
      <c r="I15" t="s">
        <v>315</v>
      </c>
      <c r="J15" s="10"/>
      <c r="K15" s="325" t="b">
        <v>0</v>
      </c>
      <c r="L15" t="s">
        <v>328</v>
      </c>
    </row>
    <row r="16" spans="1:32" ht="14.25" customHeight="1">
      <c r="A16" s="179" t="b">
        <v>0</v>
      </c>
      <c r="B16" s="325" t="b">
        <v>0</v>
      </c>
      <c r="C16" t="s">
        <v>408</v>
      </c>
      <c r="D16" s="10"/>
      <c r="E16" s="325" t="b">
        <v>0</v>
      </c>
      <c r="F16" t="s">
        <v>347</v>
      </c>
      <c r="G16" s="10"/>
      <c r="H16" s="325" t="b">
        <v>0</v>
      </c>
      <c r="I16" t="s">
        <v>319</v>
      </c>
      <c r="J16" s="10"/>
      <c r="K16" s="325" t="b">
        <v>0</v>
      </c>
      <c r="L16" t="s">
        <v>332</v>
      </c>
    </row>
    <row r="17" spans="1:12" ht="14.25" customHeight="1">
      <c r="A17" s="179" t="b">
        <v>0</v>
      </c>
      <c r="B17" s="325" t="b">
        <v>0</v>
      </c>
      <c r="C17" t="s">
        <v>366</v>
      </c>
      <c r="D17" s="10"/>
      <c r="E17" s="325" t="b">
        <v>0</v>
      </c>
      <c r="F17" t="s">
        <v>348</v>
      </c>
      <c r="G17" s="10"/>
      <c r="H17" s="325" t="b">
        <v>0</v>
      </c>
      <c r="I17" t="s">
        <v>323</v>
      </c>
      <c r="J17" s="10"/>
    </row>
    <row r="18" spans="1:12" ht="14.25" customHeight="1">
      <c r="A18" s="179" t="b">
        <v>1</v>
      </c>
      <c r="B18" s="325" t="b">
        <v>0</v>
      </c>
      <c r="C18" t="s">
        <v>368</v>
      </c>
      <c r="D18" s="10" t="b">
        <v>0</v>
      </c>
      <c r="E18" s="325" t="b">
        <v>0</v>
      </c>
      <c r="F18" t="s">
        <v>349</v>
      </c>
      <c r="G18" s="10"/>
      <c r="H18" s="325" t="b">
        <v>0</v>
      </c>
      <c r="I18" t="s">
        <v>327</v>
      </c>
      <c r="J18" s="10"/>
      <c r="K18" s="171"/>
      <c r="L18" s="172" t="s">
        <v>353</v>
      </c>
    </row>
    <row r="19" spans="1:12" ht="14.25" customHeight="1">
      <c r="A19" s="179" t="b">
        <v>1</v>
      </c>
      <c r="B19" s="325" t="b">
        <v>0</v>
      </c>
      <c r="C19" t="s">
        <v>370</v>
      </c>
      <c r="D19" s="10"/>
      <c r="E19" s="325" t="b">
        <v>0</v>
      </c>
      <c r="G19" s="10"/>
      <c r="H19" s="325" t="b">
        <v>0</v>
      </c>
      <c r="I19" t="s">
        <v>331</v>
      </c>
      <c r="J19" s="10" t="b">
        <v>0</v>
      </c>
      <c r="K19" s="325" t="b">
        <v>0</v>
      </c>
      <c r="L19" t="s">
        <v>357</v>
      </c>
    </row>
    <row r="20" spans="1:12" ht="14.25" customHeight="1">
      <c r="A20" s="179" t="b">
        <v>1</v>
      </c>
      <c r="B20" s="325" t="b">
        <v>0</v>
      </c>
      <c r="C20" t="s">
        <v>372</v>
      </c>
      <c r="D20" s="10"/>
      <c r="E20" s="171"/>
      <c r="F20" s="172" t="s">
        <v>351</v>
      </c>
      <c r="G20" s="10"/>
      <c r="H20" s="325" t="b">
        <v>0</v>
      </c>
      <c r="I20" t="s">
        <v>335</v>
      </c>
      <c r="J20" s="10"/>
      <c r="K20" s="325" t="b">
        <v>0</v>
      </c>
      <c r="L20" t="s">
        <v>361</v>
      </c>
    </row>
    <row r="21" spans="1:12" ht="14.25" customHeight="1">
      <c r="A21" s="179" t="b">
        <v>1</v>
      </c>
      <c r="B21" s="325" t="b">
        <v>0</v>
      </c>
      <c r="C21" t="s">
        <v>374</v>
      </c>
      <c r="D21" s="10" t="b">
        <v>0</v>
      </c>
      <c r="E21" s="325" t="b">
        <v>0</v>
      </c>
      <c r="F21" t="s">
        <v>355</v>
      </c>
      <c r="G21" s="10"/>
      <c r="H21" s="325" t="b">
        <v>0</v>
      </c>
      <c r="I21" t="s">
        <v>338</v>
      </c>
      <c r="J21" s="10"/>
      <c r="K21" s="325" t="b">
        <v>0</v>
      </c>
      <c r="L21" t="s">
        <v>365</v>
      </c>
    </row>
    <row r="22" spans="1:12" ht="14.25" customHeight="1">
      <c r="A22" s="179" t="b">
        <v>1</v>
      </c>
      <c r="B22" s="325" t="b">
        <v>0</v>
      </c>
      <c r="C22" t="s">
        <v>376</v>
      </c>
      <c r="D22" s="10" t="b">
        <v>0</v>
      </c>
      <c r="E22" s="325" t="b">
        <v>0</v>
      </c>
      <c r="F22" t="s">
        <v>359</v>
      </c>
      <c r="G22" s="10" t="b">
        <v>0</v>
      </c>
      <c r="H22" s="325" t="b">
        <v>0</v>
      </c>
      <c r="I22" t="s">
        <v>340</v>
      </c>
      <c r="J22" s="10"/>
    </row>
    <row r="23" spans="1:12" ht="14.25" customHeight="1">
      <c r="A23" s="179"/>
      <c r="D23" s="10"/>
      <c r="E23" s="325" t="b">
        <v>0</v>
      </c>
      <c r="F23" t="s">
        <v>363</v>
      </c>
      <c r="G23" s="10"/>
      <c r="H23" s="325" t="b">
        <v>0</v>
      </c>
      <c r="I23" t="s">
        <v>342</v>
      </c>
      <c r="J23" s="10"/>
      <c r="K23" s="171"/>
      <c r="L23" s="172" t="s">
        <v>382</v>
      </c>
    </row>
    <row r="24" spans="1:12" ht="14.25" customHeight="1">
      <c r="A24" s="179"/>
      <c r="B24" s="171"/>
      <c r="C24" s="172" t="s">
        <v>379</v>
      </c>
      <c r="D24" s="10" t="b">
        <v>0</v>
      </c>
      <c r="E24" s="325" t="b">
        <v>0</v>
      </c>
      <c r="F24" t="s">
        <v>367</v>
      </c>
      <c r="G24" s="10"/>
      <c r="H24" s="325" t="b">
        <v>0</v>
      </c>
      <c r="I24" t="s">
        <v>344</v>
      </c>
      <c r="J24" s="10"/>
      <c r="K24" s="325" t="b">
        <v>0</v>
      </c>
      <c r="L24" t="s">
        <v>386</v>
      </c>
    </row>
    <row r="25" spans="1:12" ht="14.25" customHeight="1">
      <c r="A25" s="179" t="b">
        <v>0</v>
      </c>
      <c r="B25" s="325" t="b">
        <v>0</v>
      </c>
      <c r="C25" t="s">
        <v>383</v>
      </c>
      <c r="D25" s="10"/>
      <c r="E25" s="325" t="b">
        <v>0</v>
      </c>
      <c r="F25" t="s">
        <v>369</v>
      </c>
      <c r="G25" s="10"/>
      <c r="H25" s="325" t="b">
        <v>0</v>
      </c>
      <c r="I25" t="s">
        <v>346</v>
      </c>
      <c r="J25" s="10" t="b">
        <v>0</v>
      </c>
      <c r="K25" s="325" t="b">
        <v>0</v>
      </c>
      <c r="L25" t="s">
        <v>390</v>
      </c>
    </row>
    <row r="26" spans="1:12" ht="14.25" customHeight="1">
      <c r="A26" s="179" t="b">
        <v>1</v>
      </c>
      <c r="B26" s="325" t="b">
        <v>0</v>
      </c>
      <c r="C26" t="s">
        <v>387</v>
      </c>
      <c r="D26" s="10"/>
      <c r="E26" s="325" t="b">
        <v>0</v>
      </c>
      <c r="F26" t="s">
        <v>371</v>
      </c>
      <c r="G26" s="10"/>
      <c r="J26" s="10" t="b">
        <v>0</v>
      </c>
      <c r="K26" s="325" t="b">
        <v>0</v>
      </c>
      <c r="L26" t="s">
        <v>394</v>
      </c>
    </row>
    <row r="27" spans="1:12" ht="14.25" customHeight="1">
      <c r="A27" s="179" t="b">
        <v>1</v>
      </c>
      <c r="B27" s="325" t="b">
        <v>0</v>
      </c>
      <c r="C27" t="s">
        <v>391</v>
      </c>
      <c r="D27" s="10"/>
      <c r="E27" s="325" t="b">
        <v>0</v>
      </c>
      <c r="F27" t="s">
        <v>373</v>
      </c>
      <c r="G27" s="10"/>
      <c r="H27" s="171"/>
      <c r="I27" s="172" t="s">
        <v>352</v>
      </c>
      <c r="J27" s="10"/>
      <c r="K27" s="325" t="b">
        <v>0</v>
      </c>
      <c r="L27" t="s">
        <v>398</v>
      </c>
    </row>
    <row r="28" spans="1:12" ht="14.25" customHeight="1">
      <c r="A28" s="179" t="b">
        <v>1</v>
      </c>
      <c r="B28" s="325" t="b">
        <v>0</v>
      </c>
      <c r="C28" t="s">
        <v>395</v>
      </c>
      <c r="D28" s="10" t="b">
        <v>0</v>
      </c>
      <c r="E28" s="325" t="b">
        <v>0</v>
      </c>
      <c r="F28" t="s">
        <v>375</v>
      </c>
      <c r="G28" s="10" t="b">
        <v>0</v>
      </c>
      <c r="H28" s="325" t="b">
        <v>0</v>
      </c>
      <c r="I28" t="s">
        <v>356</v>
      </c>
      <c r="J28" s="10"/>
      <c r="K28" s="325" t="b">
        <v>0</v>
      </c>
      <c r="L28" t="s">
        <v>402</v>
      </c>
    </row>
    <row r="29" spans="1:12" ht="14.25" customHeight="1">
      <c r="A29" s="179" t="b">
        <v>1</v>
      </c>
      <c r="B29" s="325" t="b">
        <v>0</v>
      </c>
      <c r="C29" t="s">
        <v>399</v>
      </c>
      <c r="D29" s="10" t="b">
        <v>0</v>
      </c>
      <c r="E29" s="325" t="b">
        <v>0</v>
      </c>
      <c r="F29" t="s">
        <v>377</v>
      </c>
      <c r="G29" s="10" t="b">
        <v>0</v>
      </c>
      <c r="H29" s="325" t="b">
        <v>0</v>
      </c>
      <c r="I29" t="s">
        <v>360</v>
      </c>
      <c r="J29" s="10" t="b">
        <v>0</v>
      </c>
      <c r="K29" s="325" t="b">
        <v>0</v>
      </c>
      <c r="L29" t="s">
        <v>405</v>
      </c>
    </row>
    <row r="30" spans="1:12" ht="14.25" customHeight="1">
      <c r="A30" s="179" t="b">
        <v>1</v>
      </c>
      <c r="B30" s="325" t="b">
        <v>0</v>
      </c>
      <c r="C30" t="s">
        <v>403</v>
      </c>
      <c r="D30" s="10" t="b">
        <v>0</v>
      </c>
      <c r="E30" s="325" t="b">
        <v>0</v>
      </c>
      <c r="F30" t="s">
        <v>378</v>
      </c>
      <c r="G30" s="10"/>
      <c r="H30" s="325" t="b">
        <v>0</v>
      </c>
      <c r="I30" t="s">
        <v>364</v>
      </c>
      <c r="J30" s="10"/>
    </row>
    <row r="31" spans="1:12" ht="14.25" customHeight="1">
      <c r="A31" s="179"/>
      <c r="B31" s="325" t="b">
        <v>0</v>
      </c>
      <c r="D31" s="10"/>
      <c r="E31" s="325" t="b">
        <v>0</v>
      </c>
      <c r="G31" s="10"/>
      <c r="J31" s="10"/>
    </row>
    <row r="32" spans="1:12" ht="14.25" customHeight="1">
      <c r="A32" s="179"/>
      <c r="B32" s="325" t="b">
        <v>0</v>
      </c>
      <c r="D32" s="10"/>
      <c r="E32" s="325" t="b">
        <v>0</v>
      </c>
      <c r="G32" s="10"/>
      <c r="J32" s="10"/>
    </row>
    <row r="33" spans="1:10" ht="14.25" customHeight="1">
      <c r="A33" s="179"/>
      <c r="D33" s="10"/>
      <c r="G33" s="10"/>
      <c r="J33" s="10"/>
    </row>
    <row r="34" spans="1:10" ht="14.25" customHeight="1">
      <c r="A34" s="179"/>
      <c r="D34" s="10"/>
      <c r="G34" s="10"/>
      <c r="J34" s="10"/>
    </row>
    <row r="35" spans="1:10" ht="14.25" customHeight="1">
      <c r="A35" s="179"/>
      <c r="D35" s="10"/>
      <c r="G35" s="10"/>
      <c r="J35" s="10"/>
    </row>
    <row r="36" spans="1:10" ht="14.25" customHeight="1">
      <c r="A36" s="179"/>
      <c r="D36" s="10"/>
      <c r="G36" s="10"/>
      <c r="J36" s="10"/>
    </row>
    <row r="37" spans="1:10" ht="14.25" customHeight="1">
      <c r="A37" s="179"/>
      <c r="D37" s="10"/>
      <c r="G37" s="10"/>
      <c r="J37" s="10"/>
    </row>
    <row r="38" spans="1:10" ht="14.25" customHeight="1">
      <c r="A38" s="179"/>
      <c r="D38" s="10"/>
      <c r="G38" s="10"/>
      <c r="J38" s="10"/>
    </row>
    <row r="39" spans="1:10" ht="14.25" customHeight="1">
      <c r="A39" s="179"/>
      <c r="D39" s="10"/>
      <c r="G39" s="10"/>
      <c r="J39" s="10"/>
    </row>
    <row r="40" spans="1:10" ht="14.25" customHeight="1">
      <c r="A40" s="179"/>
      <c r="D40" s="10"/>
      <c r="G40" s="10"/>
      <c r="J40" s="10"/>
    </row>
    <row r="41" spans="1:10" ht="14.25" customHeight="1">
      <c r="A41" s="179"/>
      <c r="D41" s="10"/>
      <c r="G41" s="10"/>
      <c r="J41" s="10"/>
    </row>
    <row r="42" spans="1:10" ht="14.25" customHeight="1">
      <c r="A42" s="179"/>
      <c r="D42" s="10"/>
      <c r="G42" s="10"/>
      <c r="J42" s="10"/>
    </row>
    <row r="43" spans="1:10" ht="14.25" customHeight="1">
      <c r="A43" s="179"/>
      <c r="D43" s="10"/>
      <c r="G43" s="10"/>
      <c r="J43" s="10"/>
    </row>
    <row r="44" spans="1:10" ht="14.25" customHeight="1">
      <c r="A44" s="179"/>
      <c r="D44" s="10"/>
      <c r="G44" s="10"/>
      <c r="J44" s="10"/>
    </row>
    <row r="45" spans="1:10" ht="14.25" customHeight="1">
      <c r="A45" s="179"/>
      <c r="D45" s="10"/>
      <c r="G45" s="10"/>
      <c r="J45" s="10"/>
    </row>
    <row r="46" spans="1:10" ht="14.25" customHeight="1">
      <c r="A46" s="179"/>
      <c r="D46" s="10"/>
      <c r="G46" s="10"/>
      <c r="J46" s="10"/>
    </row>
    <row r="47" spans="1:10" ht="14.25" customHeight="1">
      <c r="A47" s="179"/>
      <c r="D47" s="10"/>
      <c r="G47" s="10"/>
      <c r="J47" s="10"/>
    </row>
    <row r="48" spans="1:10" ht="14.25" customHeight="1">
      <c r="A48" s="179"/>
      <c r="D48" s="10"/>
      <c r="G48" s="10"/>
      <c r="J48" s="10"/>
    </row>
    <row r="49" spans="1:10" ht="14.25" customHeight="1">
      <c r="A49" s="179"/>
      <c r="D49" s="10"/>
      <c r="G49" s="10"/>
      <c r="J49" s="10"/>
    </row>
    <row r="50" spans="1:10" ht="14.25" customHeight="1">
      <c r="A50" s="179"/>
      <c r="D50" s="10"/>
      <c r="G50" s="10"/>
      <c r="J50" s="10"/>
    </row>
    <row r="51" spans="1:10" ht="14.25" customHeight="1">
      <c r="A51" s="179"/>
      <c r="D51" s="10"/>
      <c r="G51" s="10"/>
      <c r="J51" s="10"/>
    </row>
    <row r="52" spans="1:10" ht="14.25" customHeight="1">
      <c r="A52" s="179"/>
      <c r="D52" s="10"/>
      <c r="G52" s="10"/>
      <c r="J52" s="10"/>
    </row>
    <row r="53" spans="1:10" ht="14.25" customHeight="1">
      <c r="A53" s="179"/>
      <c r="D53" s="10"/>
      <c r="G53" s="10"/>
      <c r="J53" s="10"/>
    </row>
    <row r="54" spans="1:10" ht="14.25" customHeight="1">
      <c r="A54" s="179"/>
      <c r="D54" s="10"/>
      <c r="G54" s="10"/>
      <c r="J54" s="10"/>
    </row>
    <row r="55" spans="1:10" ht="14.25" customHeight="1">
      <c r="A55" s="179"/>
      <c r="D55" s="10"/>
      <c r="G55" s="10"/>
      <c r="J55" s="10"/>
    </row>
    <row r="56" spans="1:10" ht="14.25" customHeight="1">
      <c r="A56" s="179"/>
      <c r="D56" s="10"/>
      <c r="G56" s="10"/>
      <c r="J56" s="10"/>
    </row>
    <row r="57" spans="1:10" ht="14.25" customHeight="1">
      <c r="A57" s="179"/>
      <c r="D57" s="10"/>
      <c r="G57" s="10"/>
      <c r="J57" s="10"/>
    </row>
    <row r="58" spans="1:10" ht="14.25" customHeight="1">
      <c r="A58" s="179"/>
      <c r="D58" s="10"/>
      <c r="G58" s="10"/>
      <c r="J58" s="10"/>
    </row>
    <row r="59" spans="1:10" ht="14.25" customHeight="1">
      <c r="A59" s="179"/>
      <c r="D59" s="10"/>
      <c r="G59" s="10"/>
      <c r="J59" s="10"/>
    </row>
    <row r="60" spans="1:10" ht="14.25" customHeight="1">
      <c r="A60" s="179"/>
      <c r="D60" s="10"/>
      <c r="G60" s="10"/>
      <c r="J60" s="10"/>
    </row>
    <row r="61" spans="1:10" ht="14.25" customHeight="1">
      <c r="A61" s="179"/>
      <c r="D61" s="10"/>
      <c r="G61" s="10"/>
      <c r="J61" s="10"/>
    </row>
    <row r="62" spans="1:10" ht="14.25" customHeight="1">
      <c r="A62" s="179"/>
      <c r="D62" s="10"/>
      <c r="G62" s="10"/>
      <c r="J62" s="10"/>
    </row>
    <row r="63" spans="1:10" ht="14.25" customHeight="1">
      <c r="A63" s="179"/>
      <c r="D63" s="10"/>
      <c r="G63" s="10"/>
      <c r="J63" s="10"/>
    </row>
    <row r="64" spans="1:10" ht="14.25" customHeight="1">
      <c r="A64" s="179"/>
      <c r="D64" s="10"/>
      <c r="G64" s="10"/>
      <c r="J64" s="10"/>
    </row>
    <row r="65" spans="1:10" ht="14.25" customHeight="1">
      <c r="A65" s="179"/>
      <c r="D65" s="10"/>
      <c r="G65" s="10"/>
      <c r="J65" s="10"/>
    </row>
    <row r="66" spans="1:10" ht="14.25" customHeight="1">
      <c r="A66" s="179"/>
      <c r="D66" s="10"/>
      <c r="G66" s="10"/>
      <c r="J66" s="10"/>
    </row>
    <row r="67" spans="1:10" ht="14.25" customHeight="1">
      <c r="A67" s="179"/>
      <c r="D67" s="10"/>
      <c r="G67" s="10"/>
      <c r="J67" s="10"/>
    </row>
    <row r="68" spans="1:10" ht="14.25" customHeight="1">
      <c r="A68" s="179"/>
      <c r="D68" s="10"/>
      <c r="G68" s="10"/>
      <c r="J68" s="10"/>
    </row>
    <row r="69" spans="1:10" ht="14.25" customHeight="1">
      <c r="A69" s="179"/>
      <c r="D69" s="10"/>
      <c r="G69" s="10"/>
      <c r="J69" s="10"/>
    </row>
    <row r="70" spans="1:10" ht="14.25" customHeight="1">
      <c r="A70" s="179"/>
      <c r="D70" s="10"/>
      <c r="G70" s="10"/>
      <c r="J70" s="10"/>
    </row>
    <row r="71" spans="1:10" ht="14.25" customHeight="1">
      <c r="A71" s="179"/>
      <c r="D71" s="10"/>
      <c r="G71" s="10"/>
      <c r="J71" s="10"/>
    </row>
    <row r="72" spans="1:10" ht="14.25" customHeight="1">
      <c r="A72" s="179"/>
      <c r="D72" s="10"/>
      <c r="G72" s="10"/>
      <c r="J72" s="10"/>
    </row>
    <row r="73" spans="1:10" ht="14.25" customHeight="1">
      <c r="A73" s="179"/>
      <c r="D73" s="10"/>
      <c r="G73" s="10"/>
      <c r="J73" s="10"/>
    </row>
    <row r="74" spans="1:10" ht="14.25" customHeight="1">
      <c r="A74" s="179"/>
      <c r="D74" s="10"/>
      <c r="G74" s="10"/>
      <c r="J74" s="10"/>
    </row>
    <row r="75" spans="1:10" ht="14.25" customHeight="1">
      <c r="A75" s="179"/>
      <c r="D75" s="10"/>
      <c r="G75" s="10"/>
      <c r="J75" s="10"/>
    </row>
    <row r="76" spans="1:10" ht="14.25" customHeight="1">
      <c r="A76" s="179"/>
      <c r="D76" s="10"/>
      <c r="G76" s="10"/>
      <c r="J76" s="10"/>
    </row>
    <row r="77" spans="1:10" ht="14.25" customHeight="1">
      <c r="A77" s="179"/>
      <c r="D77" s="10"/>
      <c r="G77" s="10"/>
      <c r="J77" s="10"/>
    </row>
    <row r="78" spans="1:10" ht="14.25" customHeight="1">
      <c r="A78" s="179"/>
      <c r="D78" s="10"/>
      <c r="G78" s="10"/>
      <c r="J78" s="10"/>
    </row>
    <row r="79" spans="1:10" ht="14.25" customHeight="1">
      <c r="A79" s="179"/>
      <c r="D79" s="10"/>
      <c r="G79" s="10"/>
      <c r="J79" s="10"/>
    </row>
    <row r="80" spans="1:10" ht="14.25" customHeight="1">
      <c r="A80" s="179"/>
      <c r="D80" s="10"/>
      <c r="G80" s="10"/>
      <c r="J80" s="10"/>
    </row>
    <row r="81" spans="1:10" ht="14.25" customHeight="1">
      <c r="A81" s="179"/>
      <c r="D81" s="10"/>
      <c r="G81" s="10"/>
      <c r="J81" s="10"/>
    </row>
    <row r="82" spans="1:10" ht="14.25" customHeight="1">
      <c r="A82" s="179"/>
      <c r="D82" s="10"/>
      <c r="G82" s="10"/>
      <c r="J82" s="10"/>
    </row>
    <row r="83" spans="1:10" ht="14.25" customHeight="1">
      <c r="A83" s="179"/>
      <c r="D83" s="10"/>
      <c r="G83" s="10"/>
      <c r="J83" s="10"/>
    </row>
    <row r="84" spans="1:10" ht="14.25" customHeight="1">
      <c r="A84" s="179"/>
      <c r="D84" s="10"/>
      <c r="G84" s="10"/>
      <c r="J84" s="10"/>
    </row>
    <row r="85" spans="1:10" ht="14.25" customHeight="1">
      <c r="A85" s="179"/>
      <c r="D85" s="10"/>
      <c r="G85" s="10"/>
      <c r="J85" s="10"/>
    </row>
    <row r="86" spans="1:10" ht="14.25" customHeight="1">
      <c r="A86" s="179"/>
      <c r="D86" s="10"/>
      <c r="G86" s="10"/>
      <c r="J86" s="10"/>
    </row>
    <row r="87" spans="1:10" ht="14.25" customHeight="1">
      <c r="A87" s="179"/>
      <c r="D87" s="10"/>
      <c r="G87" s="10"/>
      <c r="J87" s="10"/>
    </row>
    <row r="88" spans="1:10" ht="14.25" customHeight="1">
      <c r="A88" s="179"/>
      <c r="D88" s="10"/>
      <c r="G88" s="10"/>
      <c r="J88" s="10"/>
    </row>
    <row r="89" spans="1:10" ht="14.25" customHeight="1">
      <c r="A89" s="179"/>
      <c r="D89" s="10"/>
      <c r="G89" s="10"/>
      <c r="J89" s="10"/>
    </row>
    <row r="90" spans="1:10" ht="14.25" customHeight="1">
      <c r="A90" s="179"/>
      <c r="D90" s="10"/>
      <c r="G90" s="10"/>
      <c r="J90" s="10"/>
    </row>
    <row r="91" spans="1:10" ht="14.25" customHeight="1">
      <c r="A91" s="179"/>
      <c r="D91" s="10"/>
      <c r="G91" s="10"/>
      <c r="J91" s="10"/>
    </row>
    <row r="92" spans="1:10" ht="14.25" customHeight="1">
      <c r="A92" s="179"/>
      <c r="D92" s="10"/>
      <c r="G92" s="10"/>
      <c r="J92" s="10"/>
    </row>
    <row r="93" spans="1:10" ht="14.25" customHeight="1">
      <c r="A93" s="179"/>
      <c r="D93" s="10"/>
      <c r="G93" s="10"/>
      <c r="J93" s="10"/>
    </row>
    <row r="94" spans="1:10" ht="14.25" customHeight="1">
      <c r="A94" s="179"/>
      <c r="D94" s="10"/>
      <c r="G94" s="10"/>
      <c r="J94" s="10"/>
    </row>
    <row r="95" spans="1:10" ht="14.25" customHeight="1">
      <c r="A95" s="179"/>
      <c r="D95" s="10"/>
      <c r="G95" s="10"/>
      <c r="J95" s="10"/>
    </row>
    <row r="96" spans="1:10" ht="14.25" customHeight="1">
      <c r="A96" s="179"/>
      <c r="D96" s="10"/>
      <c r="G96" s="10"/>
      <c r="J96" s="10"/>
    </row>
    <row r="97" spans="1:10" ht="14.25" customHeight="1">
      <c r="A97" s="179"/>
      <c r="D97" s="10"/>
      <c r="G97" s="10"/>
      <c r="J97" s="10"/>
    </row>
    <row r="98" spans="1:10" ht="14.25" customHeight="1">
      <c r="A98" s="179"/>
      <c r="D98" s="10"/>
      <c r="G98" s="10"/>
      <c r="J98" s="10"/>
    </row>
    <row r="99" spans="1:10" ht="14.25" customHeight="1">
      <c r="A99" s="179"/>
      <c r="D99" s="10"/>
      <c r="G99" s="10"/>
      <c r="J99" s="10"/>
    </row>
    <row r="100" spans="1:10" ht="14.25" customHeight="1">
      <c r="A100" s="179"/>
      <c r="D100" s="10"/>
      <c r="G100" s="10"/>
      <c r="J100" s="10"/>
    </row>
    <row r="101" spans="1:10" ht="14.25" customHeight="1">
      <c r="A101" s="179"/>
      <c r="D101" s="10"/>
      <c r="G101" s="10"/>
      <c r="J101" s="10"/>
    </row>
    <row r="102" spans="1:10" ht="14.25" customHeight="1">
      <c r="A102" s="179"/>
      <c r="D102" s="10"/>
      <c r="G102" s="10"/>
      <c r="J102" s="10"/>
    </row>
    <row r="103" spans="1:10" ht="14.25" customHeight="1">
      <c r="A103" s="179"/>
      <c r="D103" s="10"/>
      <c r="G103" s="10"/>
      <c r="J103" s="10"/>
    </row>
    <row r="104" spans="1:10" ht="14.25" customHeight="1">
      <c r="A104" s="179"/>
      <c r="D104" s="10"/>
      <c r="G104" s="10"/>
      <c r="J104" s="10"/>
    </row>
    <row r="105" spans="1:10" ht="14.25" customHeight="1">
      <c r="A105" s="179"/>
      <c r="D105" s="10"/>
      <c r="G105" s="10"/>
      <c r="J105" s="10"/>
    </row>
    <row r="106" spans="1:10" ht="14.25" customHeight="1">
      <c r="A106" s="179"/>
      <c r="D106" s="10"/>
      <c r="G106" s="10"/>
      <c r="J106" s="10"/>
    </row>
    <row r="107" spans="1:10" ht="14.25" customHeight="1">
      <c r="A107" s="179"/>
      <c r="D107" s="10"/>
      <c r="G107" s="10"/>
      <c r="J107" s="10"/>
    </row>
    <row r="108" spans="1:10" ht="14.25" customHeight="1">
      <c r="A108" s="179"/>
      <c r="D108" s="10"/>
      <c r="G108" s="10"/>
      <c r="J108" s="10"/>
    </row>
    <row r="109" spans="1:10" ht="14.25" customHeight="1">
      <c r="A109" s="179"/>
      <c r="D109" s="10"/>
      <c r="G109" s="10"/>
      <c r="J109" s="10"/>
    </row>
    <row r="110" spans="1:10" ht="14.25" customHeight="1">
      <c r="A110" s="179"/>
      <c r="D110" s="10"/>
      <c r="G110" s="10"/>
      <c r="J110" s="10"/>
    </row>
    <row r="111" spans="1:10" ht="14.25" customHeight="1">
      <c r="A111" s="179"/>
      <c r="D111" s="10"/>
      <c r="G111" s="10"/>
      <c r="J111" s="10"/>
    </row>
    <row r="112" spans="1:10" ht="14.25" customHeight="1">
      <c r="A112" s="179"/>
      <c r="D112" s="10"/>
      <c r="G112" s="10"/>
      <c r="J112" s="10"/>
    </row>
    <row r="113" spans="1:10" ht="14.25" customHeight="1">
      <c r="A113" s="179"/>
      <c r="D113" s="10"/>
      <c r="G113" s="10"/>
      <c r="J113" s="10"/>
    </row>
    <row r="114" spans="1:10" ht="14.25" customHeight="1">
      <c r="A114" s="179"/>
      <c r="D114" s="10"/>
      <c r="G114" s="10"/>
      <c r="J114" s="10"/>
    </row>
    <row r="115" spans="1:10" ht="14.25" customHeight="1">
      <c r="A115" s="179"/>
      <c r="D115" s="10"/>
      <c r="G115" s="10"/>
      <c r="J115" s="10"/>
    </row>
    <row r="116" spans="1:10" ht="14.25" customHeight="1">
      <c r="A116" s="179"/>
      <c r="D116" s="10"/>
      <c r="G116" s="10"/>
      <c r="J116" s="10"/>
    </row>
    <row r="117" spans="1:10" ht="14.25" customHeight="1">
      <c r="A117" s="179"/>
      <c r="D117" s="10"/>
      <c r="G117" s="10"/>
      <c r="J117" s="10"/>
    </row>
    <row r="118" spans="1:10" ht="14.25" customHeight="1">
      <c r="A118" s="179"/>
      <c r="D118" s="10"/>
      <c r="G118" s="10"/>
      <c r="J118" s="10"/>
    </row>
    <row r="119" spans="1:10" ht="14.25" customHeight="1">
      <c r="A119" s="179"/>
      <c r="D119" s="10"/>
      <c r="G119" s="10"/>
      <c r="J119" s="10"/>
    </row>
    <row r="120" spans="1:10" ht="14.25" customHeight="1">
      <c r="A120" s="179"/>
      <c r="D120" s="10"/>
      <c r="G120" s="10"/>
      <c r="J120" s="10"/>
    </row>
    <row r="121" spans="1:10" ht="14.25" customHeight="1">
      <c r="A121" s="179"/>
      <c r="D121" s="10"/>
      <c r="G121" s="10"/>
      <c r="J121" s="10"/>
    </row>
    <row r="122" spans="1:10" ht="14.25" customHeight="1">
      <c r="A122" s="179"/>
      <c r="D122" s="10"/>
      <c r="G122" s="10"/>
      <c r="J122" s="10"/>
    </row>
    <row r="123" spans="1:10" ht="14.25" customHeight="1">
      <c r="A123" s="179"/>
      <c r="D123" s="10"/>
      <c r="G123" s="10"/>
      <c r="J123" s="10"/>
    </row>
    <row r="124" spans="1:10" ht="14.25" customHeight="1">
      <c r="A124" s="179"/>
      <c r="D124" s="10"/>
      <c r="G124" s="10"/>
      <c r="J124" s="10"/>
    </row>
    <row r="125" spans="1:10" ht="14.25" customHeight="1">
      <c r="A125" s="179"/>
      <c r="D125" s="10"/>
      <c r="G125" s="10"/>
      <c r="J125" s="10"/>
    </row>
    <row r="126" spans="1:10" ht="14.25" customHeight="1">
      <c r="A126" s="179"/>
      <c r="D126" s="10"/>
      <c r="G126" s="10"/>
      <c r="J126" s="10"/>
    </row>
    <row r="127" spans="1:10" ht="14.25" customHeight="1">
      <c r="A127" s="179"/>
      <c r="D127" s="10"/>
      <c r="G127" s="10"/>
      <c r="J127" s="10"/>
    </row>
    <row r="128" spans="1:10" ht="14.25" customHeight="1">
      <c r="A128" s="179"/>
      <c r="D128" s="10"/>
      <c r="G128" s="10"/>
      <c r="J128" s="10"/>
    </row>
    <row r="129" spans="1:10" ht="14.25" customHeight="1">
      <c r="A129" s="179"/>
      <c r="D129" s="10"/>
      <c r="G129" s="10"/>
      <c r="J129" s="10"/>
    </row>
    <row r="130" spans="1:10" ht="14.25" customHeight="1">
      <c r="A130" s="179"/>
      <c r="D130" s="10"/>
      <c r="G130" s="10"/>
      <c r="J130" s="10"/>
    </row>
    <row r="131" spans="1:10" ht="14.25" customHeight="1">
      <c r="A131" s="179"/>
      <c r="D131" s="10"/>
      <c r="G131" s="10"/>
      <c r="J131" s="10"/>
    </row>
    <row r="132" spans="1:10" ht="14.25" customHeight="1">
      <c r="A132" s="179"/>
      <c r="D132" s="10"/>
      <c r="G132" s="10"/>
      <c r="J132" s="10"/>
    </row>
    <row r="133" spans="1:10" ht="14.25" customHeight="1">
      <c r="A133" s="179"/>
      <c r="D133" s="10"/>
      <c r="G133" s="10"/>
      <c r="J133" s="10"/>
    </row>
    <row r="134" spans="1:10" ht="14.25" customHeight="1">
      <c r="A134" s="179"/>
      <c r="D134" s="10"/>
      <c r="G134" s="10"/>
      <c r="J134" s="10"/>
    </row>
    <row r="135" spans="1:10" ht="14.25" customHeight="1">
      <c r="A135" s="179"/>
      <c r="D135" s="10"/>
      <c r="G135" s="10"/>
      <c r="J135" s="10"/>
    </row>
    <row r="136" spans="1:10" ht="14.25" customHeight="1">
      <c r="A136" s="179"/>
      <c r="D136" s="10"/>
      <c r="G136" s="10"/>
      <c r="J136" s="10"/>
    </row>
    <row r="137" spans="1:10" ht="14.25" customHeight="1">
      <c r="A137" s="179"/>
      <c r="D137" s="10"/>
      <c r="G137" s="10"/>
      <c r="J137" s="10"/>
    </row>
    <row r="138" spans="1:10" ht="14.25" customHeight="1">
      <c r="A138" s="179"/>
      <c r="D138" s="10"/>
      <c r="G138" s="10"/>
      <c r="J138" s="10"/>
    </row>
    <row r="139" spans="1:10" ht="14.25" customHeight="1">
      <c r="A139" s="179"/>
      <c r="D139" s="10"/>
      <c r="G139" s="10"/>
      <c r="J139" s="10"/>
    </row>
    <row r="140" spans="1:10" ht="14.25" customHeight="1">
      <c r="A140" s="179"/>
      <c r="D140" s="10"/>
      <c r="G140" s="10"/>
      <c r="J140" s="10"/>
    </row>
    <row r="141" spans="1:10" ht="14.25" customHeight="1">
      <c r="A141" s="179"/>
      <c r="D141" s="10"/>
      <c r="G141" s="10"/>
      <c r="J141" s="10"/>
    </row>
    <row r="142" spans="1:10" ht="14.25" customHeight="1">
      <c r="A142" s="179"/>
      <c r="D142" s="10"/>
      <c r="G142" s="10"/>
      <c r="J142" s="10"/>
    </row>
    <row r="143" spans="1:10" ht="14.25" customHeight="1">
      <c r="A143" s="179"/>
      <c r="D143" s="10"/>
      <c r="G143" s="10"/>
      <c r="J143" s="10"/>
    </row>
    <row r="144" spans="1:10" ht="14.25" customHeight="1">
      <c r="A144" s="179"/>
      <c r="D144" s="10"/>
      <c r="G144" s="10"/>
      <c r="J144" s="10"/>
    </row>
    <row r="145" spans="1:10" ht="14.25" customHeight="1">
      <c r="A145" s="179"/>
      <c r="D145" s="10"/>
      <c r="G145" s="10"/>
      <c r="J145" s="10"/>
    </row>
    <row r="146" spans="1:10" ht="14.25" customHeight="1">
      <c r="A146" s="179"/>
      <c r="D146" s="10"/>
      <c r="G146" s="10"/>
      <c r="J146" s="10"/>
    </row>
    <row r="147" spans="1:10" ht="14.25" customHeight="1">
      <c r="A147" s="179"/>
      <c r="D147" s="10"/>
      <c r="G147" s="10"/>
      <c r="J147" s="10"/>
    </row>
    <row r="148" spans="1:10" ht="14.25" customHeight="1">
      <c r="A148" s="179"/>
      <c r="D148" s="10"/>
      <c r="G148" s="10"/>
      <c r="J148" s="10"/>
    </row>
    <row r="149" spans="1:10" ht="14.25" customHeight="1">
      <c r="A149" s="179"/>
      <c r="D149" s="10"/>
      <c r="G149" s="10"/>
      <c r="J149" s="10"/>
    </row>
    <row r="150" spans="1:10" ht="14.25" customHeight="1">
      <c r="A150" s="179"/>
      <c r="D150" s="10"/>
      <c r="G150" s="10"/>
      <c r="J150" s="10"/>
    </row>
    <row r="151" spans="1:10" ht="14.25" customHeight="1">
      <c r="A151" s="179"/>
      <c r="D151" s="10"/>
      <c r="G151" s="10"/>
      <c r="J151" s="10"/>
    </row>
    <row r="152" spans="1:10" ht="14.25" customHeight="1">
      <c r="A152" s="179"/>
      <c r="D152" s="10"/>
      <c r="G152" s="10"/>
      <c r="J152" s="10"/>
    </row>
    <row r="153" spans="1:10" ht="14.25" customHeight="1">
      <c r="A153" s="179"/>
      <c r="D153" s="10"/>
      <c r="G153" s="10"/>
      <c r="J153" s="10"/>
    </row>
    <row r="154" spans="1:10" ht="14.25" customHeight="1">
      <c r="A154" s="179"/>
      <c r="D154" s="10"/>
      <c r="G154" s="10"/>
      <c r="J154" s="10"/>
    </row>
    <row r="155" spans="1:10" ht="14.25" customHeight="1">
      <c r="A155" s="179"/>
      <c r="D155" s="10"/>
      <c r="G155" s="10"/>
      <c r="J155" s="10"/>
    </row>
    <row r="156" spans="1:10" ht="14.25" customHeight="1">
      <c r="A156" s="179"/>
      <c r="D156" s="10"/>
      <c r="G156" s="10"/>
      <c r="J156" s="10"/>
    </row>
    <row r="157" spans="1:10" ht="14.25" customHeight="1">
      <c r="A157" s="179"/>
      <c r="D157" s="10"/>
      <c r="G157" s="10"/>
      <c r="J157" s="10"/>
    </row>
    <row r="158" spans="1:10" ht="14.25" customHeight="1">
      <c r="A158" s="179"/>
      <c r="D158" s="10"/>
      <c r="G158" s="10"/>
      <c r="J158" s="10"/>
    </row>
    <row r="159" spans="1:10" ht="14.25" customHeight="1">
      <c r="A159" s="179"/>
      <c r="D159" s="10"/>
      <c r="G159" s="10"/>
      <c r="J159" s="10"/>
    </row>
    <row r="160" spans="1:10" ht="14.25" customHeight="1">
      <c r="A160" s="179"/>
      <c r="D160" s="10"/>
      <c r="G160" s="10"/>
      <c r="J160" s="10"/>
    </row>
    <row r="161" spans="1:10" ht="14.25" customHeight="1">
      <c r="A161" s="179"/>
      <c r="D161" s="10"/>
      <c r="G161" s="10"/>
      <c r="J161" s="10"/>
    </row>
    <row r="162" spans="1:10" ht="14.25" customHeight="1">
      <c r="A162" s="179"/>
      <c r="D162" s="10"/>
      <c r="G162" s="10"/>
      <c r="J162" s="10"/>
    </row>
    <row r="163" spans="1:10" ht="14.25" customHeight="1">
      <c r="A163" s="179"/>
      <c r="D163" s="10"/>
      <c r="G163" s="10"/>
      <c r="J163" s="10"/>
    </row>
    <row r="164" spans="1:10" ht="14.25" customHeight="1">
      <c r="A164" s="179"/>
      <c r="D164" s="10"/>
      <c r="G164" s="10"/>
      <c r="J164" s="10"/>
    </row>
    <row r="165" spans="1:10" ht="14.25" customHeight="1">
      <c r="A165" s="179"/>
      <c r="D165" s="10"/>
      <c r="G165" s="10"/>
      <c r="J165" s="10"/>
    </row>
    <row r="166" spans="1:10" ht="14.25" customHeight="1">
      <c r="A166" s="179"/>
      <c r="D166" s="10"/>
      <c r="G166" s="10"/>
      <c r="J166" s="10"/>
    </row>
    <row r="167" spans="1:10" ht="14.25" customHeight="1">
      <c r="A167" s="179"/>
      <c r="D167" s="10"/>
      <c r="G167" s="10"/>
      <c r="J167" s="10"/>
    </row>
    <row r="168" spans="1:10" ht="14.25" customHeight="1">
      <c r="A168" s="179"/>
      <c r="D168" s="10"/>
      <c r="G168" s="10"/>
      <c r="J168" s="10"/>
    </row>
    <row r="169" spans="1:10" ht="14.25" customHeight="1">
      <c r="A169" s="179"/>
      <c r="D169" s="10"/>
      <c r="G169" s="10"/>
      <c r="J169" s="10"/>
    </row>
    <row r="170" spans="1:10" ht="14.25" customHeight="1">
      <c r="A170" s="179"/>
      <c r="D170" s="10"/>
      <c r="G170" s="10"/>
      <c r="J170" s="10"/>
    </row>
    <row r="171" spans="1:10" ht="14.25" customHeight="1">
      <c r="A171" s="179"/>
      <c r="D171" s="10"/>
      <c r="G171" s="10"/>
      <c r="J171" s="10"/>
    </row>
    <row r="172" spans="1:10" ht="14.25" customHeight="1">
      <c r="A172" s="179"/>
      <c r="D172" s="10"/>
      <c r="G172" s="10"/>
      <c r="J172" s="10"/>
    </row>
    <row r="173" spans="1:10" ht="14.25" customHeight="1">
      <c r="A173" s="179"/>
      <c r="D173" s="10"/>
      <c r="G173" s="10"/>
      <c r="J173" s="10"/>
    </row>
    <row r="174" spans="1:10" ht="14.25" customHeight="1">
      <c r="A174" s="179"/>
      <c r="D174" s="10"/>
      <c r="G174" s="10"/>
      <c r="J174" s="10"/>
    </row>
    <row r="175" spans="1:10" ht="14.25" customHeight="1">
      <c r="A175" s="179"/>
      <c r="D175" s="10"/>
      <c r="G175" s="10"/>
      <c r="J175" s="10"/>
    </row>
    <row r="176" spans="1:10" ht="14.25" customHeight="1">
      <c r="A176" s="179"/>
      <c r="D176" s="10"/>
      <c r="G176" s="10"/>
      <c r="J176" s="10"/>
    </row>
    <row r="177" spans="1:10" ht="14.25" customHeight="1">
      <c r="A177" s="179"/>
      <c r="D177" s="10"/>
      <c r="G177" s="10"/>
      <c r="J177" s="10"/>
    </row>
    <row r="178" spans="1:10" ht="14.25" customHeight="1">
      <c r="A178" s="179"/>
      <c r="D178" s="10"/>
      <c r="G178" s="10"/>
      <c r="J178" s="10"/>
    </row>
    <row r="179" spans="1:10" ht="14.25" customHeight="1">
      <c r="A179" s="179"/>
      <c r="D179" s="10"/>
      <c r="G179" s="10"/>
      <c r="J179" s="10"/>
    </row>
    <row r="180" spans="1:10" ht="14.25" customHeight="1">
      <c r="A180" s="179"/>
      <c r="D180" s="10"/>
      <c r="G180" s="10"/>
      <c r="J180" s="10"/>
    </row>
    <row r="181" spans="1:10" ht="14.25" customHeight="1">
      <c r="A181" s="179"/>
      <c r="D181" s="10"/>
      <c r="G181" s="10"/>
      <c r="J181" s="10"/>
    </row>
    <row r="182" spans="1:10" ht="14.25" customHeight="1">
      <c r="A182" s="179"/>
      <c r="D182" s="10"/>
      <c r="G182" s="10"/>
      <c r="J182" s="10"/>
    </row>
    <row r="183" spans="1:10" ht="14.25" customHeight="1">
      <c r="A183" s="179"/>
      <c r="D183" s="10"/>
      <c r="G183" s="10"/>
      <c r="J183" s="10"/>
    </row>
    <row r="184" spans="1:10" ht="14.25" customHeight="1">
      <c r="A184" s="179"/>
      <c r="D184" s="10"/>
      <c r="G184" s="10"/>
      <c r="J184" s="10"/>
    </row>
    <row r="185" spans="1:10" ht="14.25" customHeight="1">
      <c r="A185" s="179"/>
      <c r="D185" s="10"/>
      <c r="G185" s="10"/>
      <c r="J185" s="10"/>
    </row>
    <row r="186" spans="1:10" ht="14.25" customHeight="1">
      <c r="A186" s="179"/>
      <c r="D186" s="10"/>
      <c r="G186" s="10"/>
      <c r="J186" s="10"/>
    </row>
    <row r="187" spans="1:10" ht="14.25" customHeight="1">
      <c r="A187" s="179"/>
      <c r="D187" s="10"/>
      <c r="G187" s="10"/>
      <c r="J187" s="10"/>
    </row>
    <row r="188" spans="1:10" ht="14.25" customHeight="1">
      <c r="A188" s="179"/>
      <c r="D188" s="10"/>
      <c r="G188" s="10"/>
      <c r="J188" s="10"/>
    </row>
    <row r="189" spans="1:10" ht="14.25" customHeight="1">
      <c r="A189" s="179"/>
      <c r="D189" s="10"/>
      <c r="G189" s="10"/>
      <c r="J189" s="10"/>
    </row>
    <row r="190" spans="1:10" ht="14.25" customHeight="1">
      <c r="A190" s="179"/>
      <c r="D190" s="10"/>
      <c r="G190" s="10"/>
      <c r="J190" s="10"/>
    </row>
    <row r="191" spans="1:10" ht="14.25" customHeight="1">
      <c r="A191" s="179"/>
      <c r="D191" s="10"/>
      <c r="G191" s="10"/>
      <c r="J191" s="10"/>
    </row>
    <row r="192" spans="1:10" ht="14.25" customHeight="1">
      <c r="A192" s="179"/>
      <c r="D192" s="10"/>
      <c r="G192" s="10"/>
      <c r="J192" s="10"/>
    </row>
    <row r="193" spans="1:10" ht="14.25" customHeight="1">
      <c r="A193" s="179"/>
      <c r="D193" s="10"/>
      <c r="G193" s="10"/>
      <c r="J193" s="10"/>
    </row>
    <row r="194" spans="1:10" ht="14.25" customHeight="1">
      <c r="A194" s="179"/>
      <c r="D194" s="10"/>
      <c r="G194" s="10"/>
      <c r="J194" s="10"/>
    </row>
    <row r="195" spans="1:10" ht="14.25" customHeight="1">
      <c r="A195" s="179"/>
      <c r="D195" s="10"/>
      <c r="G195" s="10"/>
      <c r="J195" s="10"/>
    </row>
    <row r="196" spans="1:10" ht="14.25" customHeight="1">
      <c r="A196" s="179"/>
      <c r="D196" s="10"/>
      <c r="G196" s="10"/>
      <c r="J196" s="10"/>
    </row>
    <row r="197" spans="1:10" ht="14.25" customHeight="1">
      <c r="A197" s="179"/>
      <c r="D197" s="10"/>
      <c r="G197" s="10"/>
      <c r="J197" s="10"/>
    </row>
    <row r="198" spans="1:10" ht="14.25" customHeight="1">
      <c r="A198" s="179"/>
      <c r="D198" s="10"/>
      <c r="G198" s="10"/>
      <c r="J198" s="10"/>
    </row>
    <row r="199" spans="1:10" ht="14.25" customHeight="1">
      <c r="A199" s="179"/>
      <c r="D199" s="10"/>
      <c r="G199" s="10"/>
      <c r="J199" s="10"/>
    </row>
    <row r="200" spans="1:10" ht="14.25" customHeight="1">
      <c r="A200" s="179"/>
      <c r="D200" s="10"/>
      <c r="G200" s="10"/>
      <c r="J200" s="10"/>
    </row>
    <row r="201" spans="1:10" ht="14.25" customHeight="1">
      <c r="A201" s="179"/>
      <c r="D201" s="10"/>
      <c r="G201" s="10"/>
      <c r="J201" s="10"/>
    </row>
    <row r="202" spans="1:10" ht="14.25" customHeight="1">
      <c r="A202" s="179"/>
      <c r="D202" s="10"/>
      <c r="G202" s="10"/>
      <c r="J202" s="10"/>
    </row>
    <row r="203" spans="1:10" ht="14.25" customHeight="1">
      <c r="A203" s="179"/>
      <c r="D203" s="10"/>
      <c r="G203" s="10"/>
      <c r="J203" s="10"/>
    </row>
    <row r="204" spans="1:10" ht="14.25" customHeight="1">
      <c r="A204" s="179"/>
      <c r="D204" s="10"/>
      <c r="G204" s="10"/>
      <c r="J204" s="10"/>
    </row>
    <row r="205" spans="1:10" ht="14.25" customHeight="1">
      <c r="A205" s="179"/>
      <c r="D205" s="10"/>
      <c r="G205" s="10"/>
      <c r="J205" s="10"/>
    </row>
    <row r="206" spans="1:10" ht="14.25" customHeight="1">
      <c r="A206" s="179"/>
      <c r="D206" s="10"/>
      <c r="G206" s="10"/>
      <c r="J206" s="10"/>
    </row>
    <row r="207" spans="1:10" ht="14.25" customHeight="1">
      <c r="A207" s="179"/>
      <c r="D207" s="10"/>
      <c r="G207" s="10"/>
      <c r="J207" s="10"/>
    </row>
    <row r="208" spans="1:10" ht="14.25" customHeight="1">
      <c r="A208" s="179"/>
      <c r="D208" s="10"/>
      <c r="G208" s="10"/>
      <c r="J208" s="10"/>
    </row>
    <row r="209" spans="1:10" ht="14.25" customHeight="1">
      <c r="A209" s="179"/>
      <c r="D209" s="10"/>
      <c r="G209" s="10"/>
      <c r="J209" s="10"/>
    </row>
    <row r="210" spans="1:10" ht="14.25" customHeight="1">
      <c r="A210" s="179"/>
      <c r="D210" s="10"/>
      <c r="G210" s="10"/>
      <c r="J210" s="10"/>
    </row>
    <row r="211" spans="1:10" ht="14.25" customHeight="1">
      <c r="A211" s="179"/>
      <c r="D211" s="10"/>
      <c r="G211" s="10"/>
      <c r="J211" s="10"/>
    </row>
    <row r="212" spans="1:10" ht="14.25" customHeight="1">
      <c r="A212" s="179"/>
      <c r="D212" s="10"/>
      <c r="G212" s="10"/>
      <c r="J212" s="10"/>
    </row>
    <row r="213" spans="1:10" ht="14.25" customHeight="1">
      <c r="A213" s="179"/>
      <c r="D213" s="10"/>
      <c r="G213" s="10"/>
      <c r="J213" s="10"/>
    </row>
    <row r="214" spans="1:10" ht="14.25" customHeight="1">
      <c r="A214" s="179"/>
      <c r="D214" s="10"/>
      <c r="G214" s="10"/>
      <c r="J214" s="10"/>
    </row>
    <row r="215" spans="1:10" ht="14.25" customHeight="1">
      <c r="A215" s="179"/>
      <c r="D215" s="10"/>
      <c r="G215" s="10"/>
      <c r="J215" s="10"/>
    </row>
    <row r="216" spans="1:10" ht="14.25" customHeight="1">
      <c r="A216" s="179"/>
      <c r="D216" s="10"/>
      <c r="G216" s="10"/>
      <c r="J216" s="10"/>
    </row>
    <row r="217" spans="1:10" ht="14.25" customHeight="1">
      <c r="A217" s="179"/>
      <c r="D217" s="10"/>
      <c r="G217" s="10"/>
      <c r="J217" s="10"/>
    </row>
    <row r="218" spans="1:10" ht="14.25" customHeight="1">
      <c r="A218" s="179"/>
      <c r="D218" s="10"/>
      <c r="G218" s="10"/>
      <c r="J218" s="10"/>
    </row>
    <row r="219" spans="1:10" ht="14.25" customHeight="1">
      <c r="A219" s="179"/>
      <c r="D219" s="10"/>
      <c r="G219" s="10"/>
      <c r="J219" s="10"/>
    </row>
    <row r="220" spans="1:10" ht="14.25" customHeight="1">
      <c r="A220" s="179"/>
      <c r="D220" s="10"/>
      <c r="G220" s="10"/>
      <c r="J220" s="10"/>
    </row>
    <row r="221" spans="1:10" ht="14.25" customHeight="1">
      <c r="A221" s="179"/>
      <c r="D221" s="10"/>
      <c r="G221" s="10"/>
      <c r="J221" s="10"/>
    </row>
    <row r="222" spans="1:10" ht="14.25" customHeight="1">
      <c r="A222" s="179"/>
      <c r="D222" s="10"/>
      <c r="G222" s="10"/>
      <c r="J222" s="10"/>
    </row>
    <row r="223" spans="1:10" ht="14.25" customHeight="1">
      <c r="A223" s="179"/>
      <c r="D223" s="10"/>
      <c r="G223" s="10"/>
      <c r="J223" s="10"/>
    </row>
    <row r="224" spans="1:10" ht="14.25" customHeight="1">
      <c r="A224" s="179"/>
      <c r="D224" s="10"/>
      <c r="G224" s="10"/>
      <c r="J224" s="10"/>
    </row>
    <row r="225" spans="1:10" ht="14.25" customHeight="1">
      <c r="A225" s="179"/>
      <c r="D225" s="10"/>
      <c r="G225" s="10"/>
      <c r="J225" s="10"/>
    </row>
    <row r="226" spans="1:10" ht="14.25" customHeight="1">
      <c r="A226" s="179"/>
      <c r="D226" s="10"/>
      <c r="G226" s="10"/>
      <c r="J226" s="10"/>
    </row>
    <row r="227" spans="1:10" ht="14.25" customHeight="1">
      <c r="A227" s="179"/>
      <c r="D227" s="10"/>
      <c r="G227" s="10"/>
      <c r="J227" s="10"/>
    </row>
    <row r="228" spans="1:10" ht="14.25" customHeight="1">
      <c r="A228" s="179"/>
      <c r="D228" s="10"/>
      <c r="G228" s="10"/>
      <c r="J228" s="10"/>
    </row>
    <row r="229" spans="1:10" ht="14.25" customHeight="1">
      <c r="A229" s="179"/>
      <c r="D229" s="10"/>
      <c r="G229" s="10"/>
      <c r="J229" s="10"/>
    </row>
    <row r="230" spans="1:10" ht="14.25" customHeight="1">
      <c r="A230" s="179"/>
      <c r="D230" s="10"/>
      <c r="G230" s="10"/>
      <c r="J230" s="10"/>
    </row>
    <row r="231" spans="1:10" ht="14.25" customHeight="1">
      <c r="A231" s="179"/>
      <c r="D231" s="10"/>
      <c r="G231" s="10"/>
      <c r="J231" s="10"/>
    </row>
    <row r="232" spans="1:10" ht="14.25" customHeight="1">
      <c r="A232" s="179"/>
      <c r="D232" s="10"/>
      <c r="G232" s="10"/>
      <c r="J232" s="10"/>
    </row>
    <row r="233" spans="1:10" ht="14.25" customHeight="1">
      <c r="A233" s="179"/>
      <c r="D233" s="10"/>
      <c r="G233" s="10"/>
      <c r="J233" s="10"/>
    </row>
    <row r="234" spans="1:10" ht="14.25" customHeight="1">
      <c r="A234" s="179"/>
      <c r="D234" s="10"/>
      <c r="G234" s="10"/>
      <c r="J234" s="10"/>
    </row>
    <row r="235" spans="1:10" ht="14.25" customHeight="1">
      <c r="A235" s="179"/>
      <c r="D235" s="10"/>
      <c r="G235" s="10"/>
      <c r="J235" s="10"/>
    </row>
    <row r="236" spans="1:10" ht="14.25" customHeight="1">
      <c r="A236" s="179"/>
      <c r="D236" s="10"/>
      <c r="G236" s="10"/>
      <c r="J236" s="10"/>
    </row>
    <row r="237" spans="1:10" ht="14.25" customHeight="1">
      <c r="A237" s="179"/>
      <c r="D237" s="10"/>
      <c r="G237" s="10"/>
      <c r="J237" s="10"/>
    </row>
    <row r="238" spans="1:10" ht="14.25" customHeight="1">
      <c r="A238" s="179"/>
      <c r="D238" s="10"/>
      <c r="G238" s="10"/>
      <c r="J238" s="10"/>
    </row>
    <row r="239" spans="1:10" ht="14.25" customHeight="1">
      <c r="A239" s="179"/>
      <c r="D239" s="10"/>
      <c r="G239" s="10"/>
      <c r="J239" s="10"/>
    </row>
    <row r="240" spans="1:10" ht="14.25" customHeight="1">
      <c r="A240" s="179"/>
      <c r="D240" s="10"/>
      <c r="G240" s="10"/>
      <c r="J240" s="10"/>
    </row>
    <row r="241" spans="1:10" ht="14.25" customHeight="1">
      <c r="A241" s="179"/>
      <c r="D241" s="10"/>
      <c r="G241" s="10"/>
      <c r="J241" s="10"/>
    </row>
    <row r="242" spans="1:10" ht="14.25" customHeight="1">
      <c r="A242" s="179"/>
      <c r="D242" s="10"/>
      <c r="G242" s="10"/>
      <c r="J242" s="10"/>
    </row>
    <row r="243" spans="1:10" ht="14.25" customHeight="1">
      <c r="A243" s="179"/>
      <c r="D243" s="10"/>
      <c r="G243" s="10"/>
      <c r="J243" s="10"/>
    </row>
    <row r="244" spans="1:10" ht="14.25" customHeight="1">
      <c r="A244" s="179"/>
      <c r="D244" s="10"/>
      <c r="G244" s="10"/>
      <c r="J244" s="10"/>
    </row>
    <row r="245" spans="1:10" ht="14.25" customHeight="1">
      <c r="A245" s="179"/>
      <c r="D245" s="10"/>
      <c r="G245" s="10"/>
      <c r="J245" s="10"/>
    </row>
    <row r="246" spans="1:10" ht="14.25" customHeight="1">
      <c r="A246" s="179"/>
      <c r="D246" s="10"/>
      <c r="G246" s="10"/>
      <c r="J246" s="10"/>
    </row>
    <row r="247" spans="1:10" ht="14.25" customHeight="1">
      <c r="A247" s="179"/>
      <c r="D247" s="10"/>
      <c r="G247" s="10"/>
      <c r="J247" s="10"/>
    </row>
    <row r="248" spans="1:10" ht="14.25" customHeight="1">
      <c r="A248" s="179"/>
      <c r="D248" s="10"/>
      <c r="G248" s="10"/>
      <c r="J248" s="10"/>
    </row>
    <row r="249" spans="1:10" ht="14.25" customHeight="1">
      <c r="A249" s="179"/>
      <c r="D249" s="10"/>
      <c r="G249" s="10"/>
      <c r="J249" s="10"/>
    </row>
    <row r="250" spans="1:10" ht="14.25" customHeight="1">
      <c r="A250" s="179"/>
      <c r="D250" s="10"/>
      <c r="G250" s="10"/>
      <c r="J250" s="10"/>
    </row>
    <row r="251" spans="1:10" ht="14.25" customHeight="1">
      <c r="A251" s="179"/>
      <c r="D251" s="10"/>
      <c r="G251" s="10"/>
      <c r="J251" s="10"/>
    </row>
    <row r="252" spans="1:10" ht="14.25" customHeight="1">
      <c r="A252" s="179"/>
      <c r="D252" s="10"/>
      <c r="G252" s="10"/>
      <c r="J252" s="10"/>
    </row>
    <row r="253" spans="1:10" ht="14.25" customHeight="1">
      <c r="A253" s="179"/>
      <c r="D253" s="10"/>
      <c r="G253" s="10"/>
      <c r="J253" s="10"/>
    </row>
    <row r="254" spans="1:10" ht="14.25" customHeight="1">
      <c r="A254" s="179"/>
      <c r="D254" s="10"/>
      <c r="G254" s="10"/>
      <c r="J254" s="10"/>
    </row>
    <row r="255" spans="1:10" ht="14.25" customHeight="1">
      <c r="A255" s="179"/>
      <c r="D255" s="10"/>
      <c r="G255" s="10"/>
      <c r="J255" s="10"/>
    </row>
    <row r="256" spans="1:10" ht="14.25" customHeight="1">
      <c r="A256" s="179"/>
      <c r="D256" s="10"/>
      <c r="G256" s="10"/>
      <c r="J256" s="10"/>
    </row>
    <row r="257" spans="1:10" ht="14.25" customHeight="1">
      <c r="A257" s="179"/>
      <c r="D257" s="10"/>
      <c r="G257" s="10"/>
      <c r="J257" s="10"/>
    </row>
    <row r="258" spans="1:10" ht="14.25" customHeight="1">
      <c r="A258" s="179"/>
      <c r="D258" s="10"/>
      <c r="G258" s="10"/>
      <c r="J258" s="10"/>
    </row>
    <row r="259" spans="1:10" ht="14.25" customHeight="1">
      <c r="A259" s="179"/>
      <c r="D259" s="10"/>
      <c r="G259" s="10"/>
      <c r="J259" s="10"/>
    </row>
    <row r="260" spans="1:10" ht="14.25" customHeight="1">
      <c r="A260" s="179"/>
      <c r="D260" s="10"/>
      <c r="G260" s="10"/>
      <c r="J260" s="10"/>
    </row>
    <row r="261" spans="1:10" ht="14.25" customHeight="1">
      <c r="A261" s="179"/>
      <c r="D261" s="10"/>
      <c r="G261" s="10"/>
      <c r="J261" s="10"/>
    </row>
    <row r="262" spans="1:10" ht="14.25" customHeight="1">
      <c r="A262" s="179"/>
      <c r="D262" s="10"/>
      <c r="G262" s="10"/>
      <c r="J262" s="10"/>
    </row>
    <row r="263" spans="1:10" ht="14.25" customHeight="1">
      <c r="A263" s="179"/>
      <c r="D263" s="10"/>
      <c r="G263" s="10"/>
      <c r="J263" s="10"/>
    </row>
    <row r="264" spans="1:10" ht="14.25" customHeight="1">
      <c r="A264" s="179"/>
      <c r="D264" s="10"/>
      <c r="G264" s="10"/>
      <c r="J264" s="10"/>
    </row>
    <row r="265" spans="1:10" ht="14.25" customHeight="1">
      <c r="A265" s="179"/>
      <c r="D265" s="10"/>
      <c r="G265" s="10"/>
      <c r="J265" s="10"/>
    </row>
    <row r="266" spans="1:10" ht="14.25" customHeight="1">
      <c r="A266" s="179"/>
      <c r="D266" s="10"/>
      <c r="G266" s="10"/>
      <c r="J266" s="10"/>
    </row>
    <row r="267" spans="1:10" ht="14.25" customHeight="1">
      <c r="A267" s="179"/>
      <c r="D267" s="10"/>
      <c r="G267" s="10"/>
      <c r="J267" s="10"/>
    </row>
    <row r="268" spans="1:10" ht="14.25" customHeight="1">
      <c r="A268" s="179"/>
      <c r="D268" s="10"/>
      <c r="G268" s="10"/>
      <c r="J268" s="10"/>
    </row>
    <row r="269" spans="1:10" ht="14.25" customHeight="1">
      <c r="A269" s="179"/>
      <c r="D269" s="10"/>
      <c r="G269" s="10"/>
      <c r="J269" s="10"/>
    </row>
    <row r="270" spans="1:10" ht="14.25" customHeight="1">
      <c r="A270" s="179"/>
      <c r="D270" s="10"/>
      <c r="G270" s="10"/>
      <c r="J270" s="10"/>
    </row>
    <row r="271" spans="1:10" ht="14.25" customHeight="1">
      <c r="A271" s="179"/>
      <c r="D271" s="10"/>
      <c r="G271" s="10"/>
      <c r="J271" s="10"/>
    </row>
    <row r="272" spans="1:10" ht="14.25" customHeight="1">
      <c r="A272" s="179"/>
      <c r="D272" s="10"/>
      <c r="G272" s="10"/>
      <c r="J272" s="10"/>
    </row>
    <row r="273" spans="1:10" ht="14.25" customHeight="1">
      <c r="A273" s="179"/>
      <c r="D273" s="10"/>
      <c r="G273" s="10"/>
      <c r="J273" s="10"/>
    </row>
    <row r="274" spans="1:10" ht="14.25" customHeight="1">
      <c r="A274" s="179"/>
      <c r="D274" s="10"/>
      <c r="G274" s="10"/>
      <c r="J274" s="10"/>
    </row>
    <row r="275" spans="1:10" ht="14.25" customHeight="1">
      <c r="A275" s="179"/>
      <c r="D275" s="10"/>
      <c r="G275" s="10"/>
      <c r="J275" s="10"/>
    </row>
    <row r="276" spans="1:10" ht="14.25" customHeight="1">
      <c r="A276" s="179"/>
      <c r="D276" s="10"/>
      <c r="G276" s="10"/>
      <c r="J276" s="10"/>
    </row>
    <row r="277" spans="1:10" ht="14.25" customHeight="1">
      <c r="A277" s="179"/>
      <c r="D277" s="10"/>
      <c r="G277" s="10"/>
      <c r="J277" s="10"/>
    </row>
    <row r="278" spans="1:10" ht="14.25" customHeight="1">
      <c r="A278" s="179"/>
      <c r="D278" s="10"/>
      <c r="G278" s="10"/>
      <c r="J278" s="10"/>
    </row>
    <row r="279" spans="1:10" ht="14.25" customHeight="1">
      <c r="A279" s="179"/>
      <c r="D279" s="10"/>
      <c r="G279" s="10"/>
      <c r="J279" s="10"/>
    </row>
    <row r="280" spans="1:10" ht="14.25" customHeight="1">
      <c r="A280" s="179"/>
      <c r="D280" s="10"/>
      <c r="G280" s="10"/>
      <c r="J280" s="10"/>
    </row>
    <row r="281" spans="1:10" ht="14.25" customHeight="1">
      <c r="A281" s="179"/>
      <c r="D281" s="10"/>
      <c r="G281" s="10"/>
      <c r="J281" s="10"/>
    </row>
    <row r="282" spans="1:10" ht="14.25" customHeight="1">
      <c r="A282" s="179"/>
      <c r="D282" s="10"/>
      <c r="G282" s="10"/>
      <c r="J282" s="10"/>
    </row>
    <row r="283" spans="1:10" ht="14.25" customHeight="1">
      <c r="A283" s="179"/>
      <c r="D283" s="10"/>
      <c r="G283" s="10"/>
      <c r="J283" s="10"/>
    </row>
    <row r="284" spans="1:10" ht="14.25" customHeight="1">
      <c r="A284" s="179"/>
      <c r="D284" s="10"/>
      <c r="G284" s="10"/>
      <c r="J284" s="10"/>
    </row>
    <row r="285" spans="1:10" ht="14.25" customHeight="1">
      <c r="A285" s="179"/>
      <c r="D285" s="10"/>
      <c r="G285" s="10"/>
      <c r="J285" s="10"/>
    </row>
    <row r="286" spans="1:10" ht="14.25" customHeight="1">
      <c r="A286" s="179"/>
      <c r="D286" s="10"/>
      <c r="G286" s="10"/>
      <c r="J286" s="10"/>
    </row>
    <row r="287" spans="1:10" ht="14.25" customHeight="1">
      <c r="A287" s="179"/>
      <c r="D287" s="10"/>
      <c r="G287" s="10"/>
      <c r="J287" s="10"/>
    </row>
    <row r="288" spans="1:10" ht="14.25" customHeight="1">
      <c r="A288" s="179"/>
      <c r="D288" s="10"/>
      <c r="G288" s="10"/>
      <c r="J288" s="10"/>
    </row>
    <row r="289" spans="1:10" ht="14.25" customHeight="1">
      <c r="A289" s="179"/>
      <c r="D289" s="10"/>
      <c r="G289" s="10"/>
      <c r="J289" s="10"/>
    </row>
    <row r="290" spans="1:10" ht="14.25" customHeight="1">
      <c r="A290" s="179"/>
      <c r="D290" s="10"/>
      <c r="G290" s="10"/>
      <c r="J290" s="10"/>
    </row>
    <row r="291" spans="1:10" ht="14.25" customHeight="1">
      <c r="A291" s="179"/>
      <c r="D291" s="10"/>
      <c r="G291" s="10"/>
      <c r="J291" s="10"/>
    </row>
    <row r="292" spans="1:10" ht="14.25" customHeight="1">
      <c r="A292" s="179"/>
      <c r="D292" s="10"/>
      <c r="G292" s="10"/>
      <c r="J292" s="10"/>
    </row>
    <row r="293" spans="1:10" ht="14.25" customHeight="1">
      <c r="A293" s="179"/>
      <c r="D293" s="10"/>
      <c r="G293" s="10"/>
      <c r="J293" s="10"/>
    </row>
    <row r="294" spans="1:10" ht="14.25" customHeight="1">
      <c r="A294" s="179"/>
      <c r="D294" s="10"/>
      <c r="G294" s="10"/>
      <c r="J294" s="10"/>
    </row>
    <row r="295" spans="1:10" ht="14.25" customHeight="1">
      <c r="A295" s="179"/>
      <c r="D295" s="10"/>
      <c r="G295" s="10"/>
      <c r="J295" s="10"/>
    </row>
    <row r="296" spans="1:10" ht="14.25" customHeight="1">
      <c r="A296" s="179"/>
      <c r="D296" s="10"/>
      <c r="G296" s="10"/>
      <c r="J296" s="10"/>
    </row>
    <row r="297" spans="1:10" ht="14.25" customHeight="1">
      <c r="A297" s="179"/>
      <c r="D297" s="10"/>
      <c r="G297" s="10"/>
      <c r="J297" s="10"/>
    </row>
    <row r="298" spans="1:10" ht="14.25" customHeight="1">
      <c r="A298" s="179"/>
      <c r="D298" s="10"/>
      <c r="G298" s="10"/>
      <c r="J298" s="10"/>
    </row>
    <row r="299" spans="1:10" ht="14.25" customHeight="1">
      <c r="A299" s="179"/>
      <c r="D299" s="10"/>
      <c r="G299" s="10"/>
      <c r="J299" s="10"/>
    </row>
    <row r="300" spans="1:10" ht="14.25" customHeight="1">
      <c r="A300" s="179"/>
      <c r="D300" s="10"/>
      <c r="G300" s="10"/>
      <c r="J300" s="10"/>
    </row>
    <row r="301" spans="1:10" ht="14.25" customHeight="1">
      <c r="A301" s="179"/>
      <c r="D301" s="10"/>
      <c r="G301" s="10"/>
      <c r="J301" s="10"/>
    </row>
    <row r="302" spans="1:10" ht="14.25" customHeight="1">
      <c r="A302" s="179"/>
      <c r="D302" s="10"/>
      <c r="G302" s="10"/>
      <c r="J302" s="10"/>
    </row>
    <row r="303" spans="1:10" ht="14.25" customHeight="1">
      <c r="A303" s="179"/>
      <c r="D303" s="10"/>
      <c r="G303" s="10"/>
      <c r="J303" s="10"/>
    </row>
    <row r="304" spans="1:10" ht="14.25" customHeight="1">
      <c r="A304" s="179"/>
      <c r="D304" s="10"/>
      <c r="G304" s="10"/>
      <c r="J304" s="10"/>
    </row>
    <row r="305" spans="1:10" ht="14.25" customHeight="1">
      <c r="A305" s="179"/>
      <c r="D305" s="10"/>
      <c r="G305" s="10"/>
      <c r="J305" s="10"/>
    </row>
    <row r="306" spans="1:10" ht="14.25" customHeight="1">
      <c r="A306" s="179"/>
      <c r="D306" s="10"/>
      <c r="G306" s="10"/>
      <c r="J306" s="10"/>
    </row>
    <row r="307" spans="1:10" ht="14.25" customHeight="1">
      <c r="A307" s="179"/>
      <c r="D307" s="10"/>
      <c r="G307" s="10"/>
      <c r="J307" s="10"/>
    </row>
    <row r="308" spans="1:10" ht="14.25" customHeight="1">
      <c r="A308" s="179"/>
      <c r="D308" s="10"/>
      <c r="G308" s="10"/>
      <c r="J308" s="10"/>
    </row>
    <row r="309" spans="1:10" ht="14.25" customHeight="1">
      <c r="A309" s="179"/>
      <c r="D309" s="10"/>
      <c r="G309" s="10"/>
      <c r="J309" s="10"/>
    </row>
    <row r="310" spans="1:10" ht="14.25" customHeight="1">
      <c r="A310" s="179"/>
      <c r="D310" s="10"/>
      <c r="G310" s="10"/>
      <c r="J310" s="10"/>
    </row>
    <row r="311" spans="1:10" ht="14.25" customHeight="1">
      <c r="A311" s="179"/>
      <c r="D311" s="10"/>
      <c r="G311" s="10"/>
      <c r="J311" s="10"/>
    </row>
    <row r="312" spans="1:10" ht="14.25" customHeight="1">
      <c r="A312" s="179"/>
      <c r="D312" s="10"/>
      <c r="G312" s="10"/>
      <c r="J312" s="10"/>
    </row>
    <row r="313" spans="1:10" ht="14.25" customHeight="1">
      <c r="A313" s="179"/>
      <c r="D313" s="10"/>
      <c r="G313" s="10"/>
      <c r="J313" s="10"/>
    </row>
    <row r="314" spans="1:10" ht="14.25" customHeight="1">
      <c r="A314" s="179"/>
      <c r="D314" s="10"/>
      <c r="G314" s="10"/>
      <c r="J314" s="10"/>
    </row>
    <row r="315" spans="1:10" ht="14.25" customHeight="1">
      <c r="A315" s="179"/>
      <c r="D315" s="10"/>
      <c r="G315" s="10"/>
      <c r="J315" s="10"/>
    </row>
    <row r="316" spans="1:10" ht="14.25" customHeight="1">
      <c r="A316" s="179"/>
      <c r="D316" s="10"/>
      <c r="G316" s="10"/>
      <c r="J316" s="10"/>
    </row>
    <row r="317" spans="1:10" ht="14.25" customHeight="1">
      <c r="A317" s="179"/>
      <c r="D317" s="10"/>
      <c r="G317" s="10"/>
      <c r="J317" s="10"/>
    </row>
    <row r="318" spans="1:10" ht="14.25" customHeight="1">
      <c r="A318" s="179"/>
      <c r="D318" s="10"/>
      <c r="G318" s="10"/>
      <c r="J318" s="10"/>
    </row>
    <row r="319" spans="1:10" ht="14.25" customHeight="1">
      <c r="A319" s="179"/>
      <c r="D319" s="10"/>
      <c r="G319" s="10"/>
      <c r="J319" s="10"/>
    </row>
    <row r="320" spans="1:10" ht="14.25" customHeight="1">
      <c r="A320" s="179"/>
      <c r="D320" s="10"/>
      <c r="G320" s="10"/>
      <c r="J320" s="10"/>
    </row>
    <row r="321" spans="1:10" ht="14.25" customHeight="1">
      <c r="A321" s="179"/>
      <c r="D321" s="10"/>
      <c r="G321" s="10"/>
      <c r="J321" s="10"/>
    </row>
    <row r="322" spans="1:10" ht="14.25" customHeight="1">
      <c r="A322" s="179"/>
      <c r="D322" s="10"/>
      <c r="G322" s="10"/>
      <c r="J322" s="10"/>
    </row>
    <row r="323" spans="1:10" ht="14.25" customHeight="1">
      <c r="A323" s="179"/>
      <c r="D323" s="10"/>
      <c r="G323" s="10"/>
      <c r="J323" s="10"/>
    </row>
    <row r="324" spans="1:10" ht="14.25" customHeight="1">
      <c r="A324" s="179"/>
      <c r="D324" s="10"/>
      <c r="G324" s="10"/>
      <c r="J324" s="10"/>
    </row>
    <row r="325" spans="1:10" ht="14.25" customHeight="1">
      <c r="A325" s="179"/>
      <c r="D325" s="10"/>
      <c r="G325" s="10"/>
      <c r="J325" s="10"/>
    </row>
    <row r="326" spans="1:10" ht="14.25" customHeight="1">
      <c r="A326" s="179"/>
      <c r="D326" s="10"/>
      <c r="G326" s="10"/>
      <c r="J326" s="10"/>
    </row>
    <row r="327" spans="1:10" ht="14.25" customHeight="1">
      <c r="A327" s="179"/>
      <c r="D327" s="10"/>
      <c r="G327" s="10"/>
      <c r="J327" s="10"/>
    </row>
    <row r="328" spans="1:10" ht="14.25" customHeight="1">
      <c r="A328" s="179"/>
      <c r="D328" s="10"/>
      <c r="G328" s="10"/>
      <c r="J328" s="10"/>
    </row>
    <row r="329" spans="1:10" ht="14.25" customHeight="1">
      <c r="A329" s="179"/>
      <c r="D329" s="10"/>
      <c r="G329" s="10"/>
      <c r="J329" s="10"/>
    </row>
    <row r="330" spans="1:10" ht="14.25" customHeight="1">
      <c r="A330" s="179"/>
      <c r="D330" s="10"/>
      <c r="G330" s="10"/>
      <c r="J330" s="10"/>
    </row>
    <row r="331" spans="1:10" ht="14.25" customHeight="1">
      <c r="A331" s="179"/>
      <c r="D331" s="10"/>
      <c r="G331" s="10"/>
      <c r="J331" s="10"/>
    </row>
    <row r="332" spans="1:10" ht="14.25" customHeight="1">
      <c r="A332" s="179"/>
      <c r="D332" s="10"/>
      <c r="G332" s="10"/>
      <c r="J332" s="10"/>
    </row>
    <row r="333" spans="1:10" ht="14.25" customHeight="1">
      <c r="A333" s="179"/>
      <c r="D333" s="10"/>
      <c r="G333" s="10"/>
      <c r="J333" s="10"/>
    </row>
    <row r="334" spans="1:10" ht="14.25" customHeight="1">
      <c r="A334" s="179"/>
      <c r="D334" s="10"/>
      <c r="G334" s="10"/>
      <c r="J334" s="10"/>
    </row>
    <row r="335" spans="1:10" ht="14.25" customHeight="1">
      <c r="A335" s="179"/>
      <c r="D335" s="10"/>
      <c r="G335" s="10"/>
      <c r="J335" s="10"/>
    </row>
    <row r="336" spans="1:10" ht="14.25" customHeight="1">
      <c r="A336" s="179"/>
      <c r="D336" s="10"/>
      <c r="G336" s="10"/>
      <c r="J336" s="10"/>
    </row>
    <row r="337" spans="1:10" ht="14.25" customHeight="1">
      <c r="A337" s="179"/>
      <c r="D337" s="10"/>
      <c r="G337" s="10"/>
      <c r="J337" s="10"/>
    </row>
    <row r="338" spans="1:10" ht="14.25" customHeight="1">
      <c r="A338" s="179"/>
      <c r="D338" s="10"/>
      <c r="G338" s="10"/>
      <c r="J338" s="10"/>
    </row>
    <row r="339" spans="1:10" ht="14.25" customHeight="1">
      <c r="A339" s="179"/>
      <c r="D339" s="10"/>
      <c r="G339" s="10"/>
      <c r="J339" s="10"/>
    </row>
    <row r="340" spans="1:10" ht="14.25" customHeight="1">
      <c r="A340" s="179"/>
      <c r="D340" s="10"/>
      <c r="G340" s="10"/>
      <c r="J340" s="10"/>
    </row>
    <row r="341" spans="1:10" ht="14.25" customHeight="1">
      <c r="A341" s="179"/>
      <c r="D341" s="10"/>
      <c r="G341" s="10"/>
      <c r="J341" s="10"/>
    </row>
    <row r="342" spans="1:10" ht="14.25" customHeight="1">
      <c r="A342" s="179"/>
      <c r="D342" s="10"/>
      <c r="G342" s="10"/>
      <c r="J342" s="10"/>
    </row>
    <row r="343" spans="1:10" ht="14.25" customHeight="1">
      <c r="A343" s="179"/>
      <c r="D343" s="10"/>
      <c r="G343" s="10"/>
      <c r="J343" s="10"/>
    </row>
    <row r="344" spans="1:10" ht="14.25" customHeight="1">
      <c r="A344" s="179"/>
      <c r="D344" s="10"/>
      <c r="G344" s="10"/>
      <c r="J344" s="10"/>
    </row>
    <row r="345" spans="1:10" ht="14.25" customHeight="1">
      <c r="A345" s="179"/>
      <c r="D345" s="10"/>
      <c r="G345" s="10"/>
      <c r="J345" s="10"/>
    </row>
    <row r="346" spans="1:10" ht="14.25" customHeight="1">
      <c r="A346" s="179"/>
      <c r="D346" s="10"/>
      <c r="G346" s="10"/>
      <c r="J346" s="10"/>
    </row>
    <row r="347" spans="1:10" ht="14.25" customHeight="1">
      <c r="A347" s="179"/>
      <c r="D347" s="10"/>
      <c r="G347" s="10"/>
      <c r="J347" s="10"/>
    </row>
    <row r="348" spans="1:10" ht="14.25" customHeight="1">
      <c r="A348" s="179"/>
      <c r="D348" s="10"/>
      <c r="G348" s="10"/>
      <c r="J348" s="10"/>
    </row>
    <row r="349" spans="1:10" ht="14.25" customHeight="1">
      <c r="A349" s="179"/>
      <c r="D349" s="10"/>
      <c r="G349" s="10"/>
      <c r="J349" s="10"/>
    </row>
    <row r="350" spans="1:10" ht="14.25" customHeight="1">
      <c r="A350" s="179"/>
      <c r="D350" s="10"/>
      <c r="G350" s="10"/>
      <c r="J350" s="10"/>
    </row>
    <row r="351" spans="1:10" ht="14.25" customHeight="1">
      <c r="A351" s="179"/>
      <c r="D351" s="10"/>
      <c r="G351" s="10"/>
      <c r="J351" s="10"/>
    </row>
    <row r="352" spans="1:10" ht="14.25" customHeight="1">
      <c r="A352" s="179"/>
      <c r="D352" s="10"/>
      <c r="G352" s="10"/>
      <c r="J352" s="10"/>
    </row>
    <row r="353" spans="1:10" ht="14.25" customHeight="1">
      <c r="A353" s="179"/>
      <c r="D353" s="10"/>
      <c r="G353" s="10"/>
      <c r="J353" s="10"/>
    </row>
    <row r="354" spans="1:10" ht="14.25" customHeight="1">
      <c r="A354" s="179"/>
      <c r="D354" s="10"/>
      <c r="G354" s="10"/>
      <c r="J354" s="10"/>
    </row>
    <row r="355" spans="1:10" ht="14.25" customHeight="1">
      <c r="A355" s="179"/>
      <c r="D355" s="10"/>
      <c r="G355" s="10"/>
      <c r="J355" s="10"/>
    </row>
    <row r="356" spans="1:10" ht="14.25" customHeight="1">
      <c r="A356" s="179"/>
      <c r="D356" s="10"/>
      <c r="G356" s="10"/>
      <c r="J356" s="10"/>
    </row>
    <row r="357" spans="1:10" ht="14.25" customHeight="1">
      <c r="A357" s="179"/>
      <c r="D357" s="10"/>
      <c r="G357" s="10"/>
      <c r="J357" s="10"/>
    </row>
    <row r="358" spans="1:10" ht="14.25" customHeight="1">
      <c r="A358" s="179"/>
      <c r="D358" s="10"/>
      <c r="G358" s="10"/>
      <c r="J358" s="10"/>
    </row>
    <row r="359" spans="1:10" ht="14.25" customHeight="1">
      <c r="A359" s="179"/>
      <c r="D359" s="10"/>
      <c r="G359" s="10"/>
      <c r="J359" s="10"/>
    </row>
    <row r="360" spans="1:10" ht="14.25" customHeight="1">
      <c r="A360" s="179"/>
      <c r="D360" s="10"/>
      <c r="G360" s="10"/>
      <c r="J360" s="10"/>
    </row>
    <row r="361" spans="1:10" ht="14.25" customHeight="1">
      <c r="A361" s="179"/>
      <c r="D361" s="10"/>
      <c r="G361" s="10"/>
      <c r="J361" s="10"/>
    </row>
    <row r="362" spans="1:10" ht="14.25" customHeight="1">
      <c r="A362" s="179"/>
      <c r="D362" s="10"/>
      <c r="G362" s="10"/>
      <c r="J362" s="10"/>
    </row>
    <row r="363" spans="1:10" ht="14.25" customHeight="1">
      <c r="A363" s="179"/>
      <c r="D363" s="10"/>
      <c r="G363" s="10"/>
      <c r="J363" s="10"/>
    </row>
    <row r="364" spans="1:10" ht="14.25" customHeight="1">
      <c r="A364" s="179"/>
      <c r="D364" s="10"/>
      <c r="G364" s="10"/>
      <c r="J364" s="10"/>
    </row>
    <row r="365" spans="1:10" ht="14.25" customHeight="1">
      <c r="A365" s="179"/>
      <c r="D365" s="10"/>
      <c r="G365" s="10"/>
      <c r="J365" s="10"/>
    </row>
    <row r="366" spans="1:10" ht="14.25" customHeight="1">
      <c r="A366" s="179"/>
      <c r="D366" s="10"/>
      <c r="G366" s="10"/>
      <c r="J366" s="10"/>
    </row>
    <row r="367" spans="1:10" ht="14.25" customHeight="1">
      <c r="A367" s="179"/>
      <c r="D367" s="10"/>
      <c r="G367" s="10"/>
      <c r="J367" s="10"/>
    </row>
    <row r="368" spans="1:10" ht="14.25" customHeight="1">
      <c r="A368" s="179"/>
      <c r="D368" s="10"/>
      <c r="G368" s="10"/>
      <c r="J368" s="10"/>
    </row>
    <row r="369" spans="1:10" ht="14.25" customHeight="1">
      <c r="A369" s="179"/>
      <c r="D369" s="10"/>
      <c r="G369" s="10"/>
      <c r="J369" s="10"/>
    </row>
    <row r="370" spans="1:10" ht="14.25" customHeight="1">
      <c r="A370" s="179"/>
      <c r="D370" s="10"/>
      <c r="G370" s="10"/>
      <c r="J370" s="10"/>
    </row>
    <row r="371" spans="1:10" ht="14.25" customHeight="1">
      <c r="A371" s="179"/>
      <c r="D371" s="10"/>
      <c r="G371" s="10"/>
      <c r="J371" s="10"/>
    </row>
    <row r="372" spans="1:10" ht="14.25" customHeight="1">
      <c r="A372" s="179"/>
      <c r="D372" s="10"/>
      <c r="G372" s="10"/>
      <c r="J372" s="10"/>
    </row>
    <row r="373" spans="1:10" ht="14.25" customHeight="1">
      <c r="A373" s="179"/>
      <c r="D373" s="10"/>
      <c r="G373" s="10"/>
      <c r="J373" s="10"/>
    </row>
    <row r="374" spans="1:10" ht="14.25" customHeight="1">
      <c r="A374" s="179"/>
      <c r="D374" s="10"/>
      <c r="G374" s="10"/>
      <c r="J374" s="10"/>
    </row>
    <row r="375" spans="1:10" ht="14.25" customHeight="1">
      <c r="A375" s="179"/>
      <c r="D375" s="10"/>
      <c r="G375" s="10"/>
      <c r="J375" s="10"/>
    </row>
    <row r="376" spans="1:10" ht="14.25" customHeight="1">
      <c r="A376" s="179"/>
      <c r="D376" s="10"/>
      <c r="G376" s="10"/>
      <c r="J376" s="10"/>
    </row>
    <row r="377" spans="1:10" ht="14.25" customHeight="1">
      <c r="A377" s="179"/>
      <c r="D377" s="10"/>
      <c r="G377" s="10"/>
      <c r="J377" s="10"/>
    </row>
    <row r="378" spans="1:10" ht="14.25" customHeight="1">
      <c r="A378" s="179"/>
      <c r="D378" s="10"/>
      <c r="G378" s="10"/>
      <c r="J378" s="10"/>
    </row>
    <row r="379" spans="1:10" ht="14.25" customHeight="1">
      <c r="A379" s="179"/>
      <c r="D379" s="10"/>
      <c r="G379" s="10"/>
      <c r="J379" s="10"/>
    </row>
    <row r="380" spans="1:10" ht="14.25" customHeight="1">
      <c r="A380" s="179"/>
      <c r="D380" s="10"/>
      <c r="G380" s="10"/>
      <c r="J380" s="10"/>
    </row>
    <row r="381" spans="1:10" ht="14.25" customHeight="1">
      <c r="A381" s="179"/>
      <c r="D381" s="10"/>
      <c r="G381" s="10"/>
      <c r="J381" s="10"/>
    </row>
    <row r="382" spans="1:10" ht="14.25" customHeight="1">
      <c r="A382" s="179"/>
      <c r="D382" s="10"/>
      <c r="G382" s="10"/>
      <c r="J382" s="10"/>
    </row>
    <row r="383" spans="1:10" ht="14.25" customHeight="1">
      <c r="A383" s="179"/>
      <c r="D383" s="10"/>
      <c r="G383" s="10"/>
      <c r="J383" s="10"/>
    </row>
    <row r="384" spans="1:10" ht="14.25" customHeight="1">
      <c r="A384" s="179"/>
      <c r="D384" s="10"/>
      <c r="G384" s="10"/>
      <c r="J384" s="10"/>
    </row>
    <row r="385" spans="1:10" ht="14.25" customHeight="1">
      <c r="A385" s="179"/>
      <c r="D385" s="10"/>
      <c r="G385" s="10"/>
      <c r="J385" s="10"/>
    </row>
    <row r="386" spans="1:10" ht="14.25" customHeight="1">
      <c r="A386" s="179"/>
      <c r="D386" s="10"/>
      <c r="G386" s="10"/>
      <c r="J386" s="10"/>
    </row>
    <row r="387" spans="1:10" ht="14.25" customHeight="1">
      <c r="A387" s="179"/>
      <c r="D387" s="10"/>
      <c r="G387" s="10"/>
      <c r="J387" s="10"/>
    </row>
    <row r="388" spans="1:10" ht="14.25" customHeight="1">
      <c r="A388" s="179"/>
      <c r="D388" s="10"/>
      <c r="G388" s="10"/>
      <c r="J388" s="10"/>
    </row>
    <row r="389" spans="1:10" ht="14.25" customHeight="1">
      <c r="A389" s="179"/>
      <c r="D389" s="10"/>
      <c r="G389" s="10"/>
      <c r="J389" s="10"/>
    </row>
    <row r="390" spans="1:10" ht="14.25" customHeight="1">
      <c r="A390" s="179"/>
      <c r="D390" s="10"/>
      <c r="G390" s="10"/>
      <c r="J390" s="10"/>
    </row>
    <row r="391" spans="1:10" ht="14.25" customHeight="1">
      <c r="A391" s="179"/>
      <c r="D391" s="10"/>
      <c r="G391" s="10"/>
      <c r="J391" s="10"/>
    </row>
    <row r="392" spans="1:10" ht="14.25" customHeight="1">
      <c r="A392" s="179"/>
      <c r="D392" s="10"/>
      <c r="G392" s="10"/>
      <c r="J392" s="10"/>
    </row>
    <row r="393" spans="1:10" ht="14.25" customHeight="1">
      <c r="A393" s="179"/>
      <c r="D393" s="10"/>
      <c r="G393" s="10"/>
      <c r="J393" s="10"/>
    </row>
    <row r="394" spans="1:10" ht="14.25" customHeight="1">
      <c r="A394" s="179"/>
      <c r="D394" s="10"/>
      <c r="G394" s="10"/>
      <c r="J394" s="10"/>
    </row>
    <row r="395" spans="1:10" ht="14.25" customHeight="1">
      <c r="A395" s="179"/>
      <c r="D395" s="10"/>
      <c r="G395" s="10"/>
      <c r="J395" s="10"/>
    </row>
    <row r="396" spans="1:10" ht="14.25" customHeight="1">
      <c r="A396" s="179"/>
      <c r="D396" s="10"/>
      <c r="G396" s="10"/>
      <c r="J396" s="10"/>
    </row>
    <row r="397" spans="1:10" ht="14.25" customHeight="1">
      <c r="A397" s="179"/>
      <c r="D397" s="10"/>
      <c r="G397" s="10"/>
      <c r="J397" s="10"/>
    </row>
    <row r="398" spans="1:10" ht="14.25" customHeight="1">
      <c r="A398" s="179"/>
      <c r="D398" s="10"/>
      <c r="G398" s="10"/>
      <c r="J398" s="10"/>
    </row>
    <row r="399" spans="1:10" ht="14.25" customHeight="1">
      <c r="A399" s="179"/>
      <c r="D399" s="10"/>
      <c r="G399" s="10"/>
      <c r="J399" s="10"/>
    </row>
    <row r="400" spans="1:10" ht="14.25" customHeight="1">
      <c r="A400" s="179"/>
      <c r="D400" s="10"/>
      <c r="G400" s="10"/>
      <c r="J400" s="10"/>
    </row>
    <row r="401" spans="1:10" ht="14.25" customHeight="1">
      <c r="A401" s="179"/>
      <c r="D401" s="10"/>
      <c r="G401" s="10"/>
      <c r="J401" s="10"/>
    </row>
    <row r="402" spans="1:10" ht="14.25" customHeight="1">
      <c r="A402" s="179"/>
      <c r="D402" s="10"/>
      <c r="G402" s="10"/>
      <c r="J402" s="10"/>
    </row>
    <row r="403" spans="1:10" ht="14.25" customHeight="1">
      <c r="A403" s="179"/>
      <c r="D403" s="10"/>
      <c r="G403" s="10"/>
      <c r="J403" s="10"/>
    </row>
    <row r="404" spans="1:10" ht="14.25" customHeight="1">
      <c r="A404" s="179"/>
      <c r="D404" s="10"/>
      <c r="G404" s="10"/>
      <c r="J404" s="10"/>
    </row>
    <row r="405" spans="1:10" ht="14.25" customHeight="1">
      <c r="A405" s="179"/>
      <c r="D405" s="10"/>
      <c r="G405" s="10"/>
      <c r="J405" s="10"/>
    </row>
    <row r="406" spans="1:10" ht="14.25" customHeight="1">
      <c r="A406" s="179"/>
      <c r="D406" s="10"/>
      <c r="G406" s="10"/>
      <c r="J406" s="10"/>
    </row>
    <row r="407" spans="1:10" ht="14.25" customHeight="1">
      <c r="A407" s="179"/>
      <c r="D407" s="10"/>
      <c r="G407" s="10"/>
      <c r="J407" s="10"/>
    </row>
    <row r="408" spans="1:10" ht="14.25" customHeight="1">
      <c r="A408" s="179"/>
      <c r="D408" s="10"/>
      <c r="G408" s="10"/>
      <c r="J408" s="10"/>
    </row>
    <row r="409" spans="1:10" ht="14.25" customHeight="1">
      <c r="A409" s="179"/>
      <c r="D409" s="10"/>
      <c r="G409" s="10"/>
      <c r="J409" s="10"/>
    </row>
    <row r="410" spans="1:10" ht="14.25" customHeight="1">
      <c r="A410" s="179"/>
      <c r="D410" s="10"/>
      <c r="G410" s="10"/>
      <c r="J410" s="10"/>
    </row>
    <row r="411" spans="1:10" ht="14.25" customHeight="1">
      <c r="A411" s="179"/>
      <c r="D411" s="10"/>
      <c r="G411" s="10"/>
      <c r="J411" s="10"/>
    </row>
    <row r="412" spans="1:10" ht="14.25" customHeight="1">
      <c r="A412" s="179"/>
      <c r="D412" s="10"/>
      <c r="G412" s="10"/>
      <c r="J412" s="10"/>
    </row>
    <row r="413" spans="1:10" ht="14.25" customHeight="1">
      <c r="A413" s="179"/>
      <c r="D413" s="10"/>
      <c r="G413" s="10"/>
      <c r="J413" s="10"/>
    </row>
    <row r="414" spans="1:10" ht="14.25" customHeight="1">
      <c r="A414" s="179"/>
      <c r="D414" s="10"/>
      <c r="G414" s="10"/>
      <c r="J414" s="10"/>
    </row>
    <row r="415" spans="1:10" ht="14.25" customHeight="1">
      <c r="A415" s="179"/>
      <c r="D415" s="10"/>
      <c r="G415" s="10"/>
      <c r="J415" s="10"/>
    </row>
    <row r="416" spans="1:10" ht="14.25" customHeight="1">
      <c r="A416" s="179"/>
      <c r="D416" s="10"/>
      <c r="G416" s="10"/>
      <c r="J416" s="10"/>
    </row>
    <row r="417" spans="1:10" ht="14.25" customHeight="1">
      <c r="A417" s="179"/>
      <c r="D417" s="10"/>
      <c r="G417" s="10"/>
      <c r="J417" s="10"/>
    </row>
    <row r="418" spans="1:10" ht="14.25" customHeight="1">
      <c r="A418" s="179"/>
      <c r="D418" s="10"/>
      <c r="G418" s="10"/>
      <c r="J418" s="10"/>
    </row>
    <row r="419" spans="1:10" ht="14.25" customHeight="1">
      <c r="A419" s="179"/>
      <c r="D419" s="10"/>
      <c r="G419" s="10"/>
      <c r="J419" s="10"/>
    </row>
    <row r="420" spans="1:10" ht="14.25" customHeight="1">
      <c r="A420" s="179"/>
      <c r="D420" s="10"/>
      <c r="G420" s="10"/>
      <c r="J420" s="10"/>
    </row>
    <row r="421" spans="1:10" ht="14.25" customHeight="1">
      <c r="A421" s="179"/>
      <c r="D421" s="10"/>
      <c r="G421" s="10"/>
      <c r="J421" s="10"/>
    </row>
    <row r="422" spans="1:10" ht="14.25" customHeight="1">
      <c r="A422" s="179"/>
      <c r="D422" s="10"/>
      <c r="G422" s="10"/>
      <c r="J422" s="10"/>
    </row>
    <row r="423" spans="1:10" ht="14.25" customHeight="1">
      <c r="A423" s="179"/>
      <c r="D423" s="10"/>
      <c r="G423" s="10"/>
      <c r="J423" s="10"/>
    </row>
    <row r="424" spans="1:10" ht="14.25" customHeight="1">
      <c r="A424" s="179"/>
      <c r="D424" s="10"/>
      <c r="G424" s="10"/>
      <c r="J424" s="10"/>
    </row>
    <row r="425" spans="1:10" ht="14.25" customHeight="1">
      <c r="A425" s="179"/>
      <c r="D425" s="10"/>
      <c r="G425" s="10"/>
      <c r="J425" s="10"/>
    </row>
    <row r="426" spans="1:10" ht="14.25" customHeight="1">
      <c r="A426" s="179"/>
      <c r="D426" s="10"/>
      <c r="G426" s="10"/>
      <c r="J426" s="10"/>
    </row>
    <row r="427" spans="1:10" ht="14.25" customHeight="1">
      <c r="A427" s="179"/>
      <c r="D427" s="10"/>
      <c r="G427" s="10"/>
      <c r="J427" s="10"/>
    </row>
    <row r="428" spans="1:10" ht="14.25" customHeight="1">
      <c r="A428" s="179"/>
      <c r="D428" s="10"/>
      <c r="G428" s="10"/>
      <c r="J428" s="10"/>
    </row>
    <row r="429" spans="1:10" ht="14.25" customHeight="1">
      <c r="A429" s="179"/>
      <c r="D429" s="10"/>
      <c r="G429" s="10"/>
      <c r="J429" s="10"/>
    </row>
    <row r="430" spans="1:10" ht="14.25" customHeight="1">
      <c r="A430" s="179"/>
      <c r="D430" s="10"/>
      <c r="G430" s="10"/>
      <c r="J430" s="10"/>
    </row>
    <row r="431" spans="1:10" ht="14.25" customHeight="1">
      <c r="A431" s="179"/>
      <c r="D431" s="10"/>
      <c r="G431" s="10"/>
      <c r="J431" s="10"/>
    </row>
    <row r="432" spans="1:10" ht="14.25" customHeight="1">
      <c r="A432" s="179"/>
      <c r="D432" s="10"/>
      <c r="G432" s="10"/>
      <c r="J432" s="10"/>
    </row>
    <row r="433" spans="1:10" ht="14.25" customHeight="1">
      <c r="A433" s="179"/>
      <c r="D433" s="10"/>
      <c r="G433" s="10"/>
      <c r="J433" s="10"/>
    </row>
    <row r="434" spans="1:10" ht="14.25" customHeight="1">
      <c r="A434" s="179"/>
      <c r="D434" s="10"/>
      <c r="G434" s="10"/>
      <c r="J434" s="10"/>
    </row>
    <row r="435" spans="1:10" ht="14.25" customHeight="1">
      <c r="A435" s="179"/>
      <c r="D435" s="10"/>
      <c r="G435" s="10"/>
      <c r="J435" s="10"/>
    </row>
    <row r="436" spans="1:10" ht="14.25" customHeight="1">
      <c r="A436" s="179"/>
      <c r="D436" s="10"/>
      <c r="G436" s="10"/>
      <c r="J436" s="10"/>
    </row>
    <row r="437" spans="1:10" ht="14.25" customHeight="1">
      <c r="A437" s="179"/>
      <c r="D437" s="10"/>
      <c r="G437" s="10"/>
      <c r="J437" s="10"/>
    </row>
    <row r="438" spans="1:10" ht="14.25" customHeight="1">
      <c r="A438" s="179"/>
      <c r="D438" s="10"/>
      <c r="G438" s="10"/>
      <c r="J438" s="10"/>
    </row>
    <row r="439" spans="1:10" ht="14.25" customHeight="1">
      <c r="A439" s="179"/>
      <c r="D439" s="10"/>
      <c r="G439" s="10"/>
      <c r="J439" s="10"/>
    </row>
    <row r="440" spans="1:10" ht="14.25" customHeight="1">
      <c r="A440" s="179"/>
      <c r="D440" s="10"/>
      <c r="G440" s="10"/>
      <c r="J440" s="10"/>
    </row>
    <row r="441" spans="1:10" ht="14.25" customHeight="1">
      <c r="A441" s="179"/>
      <c r="D441" s="10"/>
      <c r="G441" s="10"/>
      <c r="J441" s="10"/>
    </row>
    <row r="442" spans="1:10" ht="14.25" customHeight="1">
      <c r="A442" s="179"/>
      <c r="D442" s="10"/>
      <c r="G442" s="10"/>
      <c r="J442" s="10"/>
    </row>
    <row r="443" spans="1:10" ht="14.25" customHeight="1">
      <c r="A443" s="179"/>
      <c r="D443" s="10"/>
      <c r="G443" s="10"/>
      <c r="J443" s="10"/>
    </row>
    <row r="444" spans="1:10" ht="14.25" customHeight="1">
      <c r="A444" s="179"/>
      <c r="D444" s="10"/>
      <c r="G444" s="10"/>
      <c r="J444" s="10"/>
    </row>
    <row r="445" spans="1:10" ht="14.25" customHeight="1">
      <c r="A445" s="179"/>
      <c r="D445" s="10"/>
      <c r="G445" s="10"/>
      <c r="J445" s="10"/>
    </row>
    <row r="446" spans="1:10" ht="14.25" customHeight="1">
      <c r="A446" s="179"/>
      <c r="D446" s="10"/>
      <c r="G446" s="10"/>
      <c r="J446" s="10"/>
    </row>
    <row r="447" spans="1:10" ht="14.25" customHeight="1">
      <c r="A447" s="179"/>
      <c r="D447" s="10"/>
      <c r="G447" s="10"/>
      <c r="J447" s="10"/>
    </row>
    <row r="448" spans="1:10" ht="14.25" customHeight="1">
      <c r="A448" s="179"/>
      <c r="D448" s="10"/>
      <c r="G448" s="10"/>
      <c r="J448" s="10"/>
    </row>
    <row r="449" spans="1:10" ht="14.25" customHeight="1">
      <c r="A449" s="179"/>
      <c r="D449" s="10"/>
      <c r="G449" s="10"/>
      <c r="J449" s="10"/>
    </row>
    <row r="450" spans="1:10" ht="14.25" customHeight="1">
      <c r="A450" s="179"/>
      <c r="D450" s="10"/>
      <c r="G450" s="10"/>
      <c r="J450" s="10"/>
    </row>
    <row r="451" spans="1:10" ht="14.25" customHeight="1">
      <c r="A451" s="179"/>
      <c r="D451" s="10"/>
      <c r="G451" s="10"/>
      <c r="J451" s="10"/>
    </row>
    <row r="452" spans="1:10" ht="14.25" customHeight="1">
      <c r="A452" s="179"/>
      <c r="D452" s="10"/>
      <c r="G452" s="10"/>
      <c r="J452" s="10"/>
    </row>
    <row r="453" spans="1:10" ht="14.25" customHeight="1">
      <c r="A453" s="179"/>
      <c r="D453" s="10"/>
      <c r="G453" s="10"/>
      <c r="J453" s="10"/>
    </row>
    <row r="454" spans="1:10" ht="14.25" customHeight="1">
      <c r="A454" s="179"/>
      <c r="D454" s="10"/>
      <c r="G454" s="10"/>
      <c r="J454" s="10"/>
    </row>
    <row r="455" spans="1:10" ht="14.25" customHeight="1">
      <c r="A455" s="179"/>
      <c r="D455" s="10"/>
      <c r="G455" s="10"/>
      <c r="J455" s="10"/>
    </row>
    <row r="456" spans="1:10" ht="14.25" customHeight="1">
      <c r="A456" s="179"/>
      <c r="D456" s="10"/>
      <c r="G456" s="10"/>
      <c r="J456" s="10"/>
    </row>
    <row r="457" spans="1:10" ht="14.25" customHeight="1">
      <c r="A457" s="179"/>
      <c r="D457" s="10"/>
      <c r="G457" s="10"/>
      <c r="J457" s="10"/>
    </row>
    <row r="458" spans="1:10" ht="14.25" customHeight="1">
      <c r="A458" s="179"/>
      <c r="D458" s="10"/>
      <c r="G458" s="10"/>
      <c r="J458" s="10"/>
    </row>
    <row r="459" spans="1:10" ht="14.25" customHeight="1">
      <c r="A459" s="179"/>
      <c r="D459" s="10"/>
      <c r="G459" s="10"/>
      <c r="J459" s="10"/>
    </row>
    <row r="460" spans="1:10" ht="14.25" customHeight="1">
      <c r="A460" s="179"/>
      <c r="D460" s="10"/>
      <c r="G460" s="10"/>
      <c r="J460" s="10"/>
    </row>
    <row r="461" spans="1:10" ht="14.25" customHeight="1">
      <c r="A461" s="179"/>
      <c r="D461" s="10"/>
      <c r="G461" s="10"/>
      <c r="J461" s="10"/>
    </row>
    <row r="462" spans="1:10" ht="14.25" customHeight="1">
      <c r="A462" s="179"/>
      <c r="D462" s="10"/>
      <c r="G462" s="10"/>
      <c r="J462" s="10"/>
    </row>
    <row r="463" spans="1:10" ht="14.25" customHeight="1">
      <c r="A463" s="179"/>
      <c r="D463" s="10"/>
      <c r="G463" s="10"/>
      <c r="J463" s="10"/>
    </row>
    <row r="464" spans="1:10" ht="14.25" customHeight="1">
      <c r="A464" s="179"/>
      <c r="D464" s="10"/>
      <c r="G464" s="10"/>
      <c r="J464" s="10"/>
    </row>
    <row r="465" spans="1:10" ht="14.25" customHeight="1">
      <c r="A465" s="179"/>
      <c r="D465" s="10"/>
      <c r="G465" s="10"/>
      <c r="J465" s="10"/>
    </row>
    <row r="466" spans="1:10" ht="14.25" customHeight="1">
      <c r="A466" s="179"/>
      <c r="D466" s="10"/>
      <c r="G466" s="10"/>
      <c r="J466" s="10"/>
    </row>
    <row r="467" spans="1:10" ht="14.25" customHeight="1">
      <c r="A467" s="179"/>
      <c r="D467" s="10"/>
      <c r="G467" s="10"/>
      <c r="J467" s="10"/>
    </row>
    <row r="468" spans="1:10" ht="14.25" customHeight="1">
      <c r="A468" s="179"/>
      <c r="D468" s="10"/>
      <c r="G468" s="10"/>
      <c r="J468" s="10"/>
    </row>
    <row r="469" spans="1:10" ht="14.25" customHeight="1">
      <c r="A469" s="179"/>
      <c r="D469" s="10"/>
      <c r="G469" s="10"/>
      <c r="J469" s="10"/>
    </row>
    <row r="470" spans="1:10" ht="14.25" customHeight="1">
      <c r="A470" s="179"/>
      <c r="D470" s="10"/>
      <c r="G470" s="10"/>
      <c r="J470" s="10"/>
    </row>
    <row r="471" spans="1:10" ht="14.25" customHeight="1">
      <c r="A471" s="179"/>
      <c r="D471" s="10"/>
      <c r="G471" s="10"/>
      <c r="J471" s="10"/>
    </row>
    <row r="472" spans="1:10" ht="14.25" customHeight="1">
      <c r="A472" s="179"/>
      <c r="D472" s="10"/>
      <c r="G472" s="10"/>
      <c r="J472" s="10"/>
    </row>
    <row r="473" spans="1:10" ht="14.25" customHeight="1">
      <c r="A473" s="179"/>
      <c r="D473" s="10"/>
      <c r="G473" s="10"/>
      <c r="J473" s="10"/>
    </row>
    <row r="474" spans="1:10" ht="14.25" customHeight="1">
      <c r="A474" s="179"/>
      <c r="D474" s="10"/>
      <c r="G474" s="10"/>
      <c r="J474" s="10"/>
    </row>
    <row r="475" spans="1:10" ht="14.25" customHeight="1">
      <c r="A475" s="179"/>
      <c r="D475" s="10"/>
      <c r="G475" s="10"/>
      <c r="J475" s="10"/>
    </row>
    <row r="476" spans="1:10" ht="14.25" customHeight="1">
      <c r="A476" s="179"/>
      <c r="D476" s="10"/>
      <c r="G476" s="10"/>
      <c r="J476" s="10"/>
    </row>
    <row r="477" spans="1:10" ht="14.25" customHeight="1">
      <c r="A477" s="179"/>
      <c r="D477" s="10"/>
      <c r="G477" s="10"/>
      <c r="J477" s="10"/>
    </row>
    <row r="478" spans="1:10" ht="14.25" customHeight="1">
      <c r="A478" s="179"/>
      <c r="D478" s="10"/>
      <c r="G478" s="10"/>
      <c r="J478" s="10"/>
    </row>
    <row r="479" spans="1:10" ht="14.25" customHeight="1">
      <c r="A479" s="179"/>
      <c r="D479" s="10"/>
      <c r="G479" s="10"/>
      <c r="J479" s="10"/>
    </row>
    <row r="480" spans="1:10" ht="14.25" customHeight="1">
      <c r="A480" s="179"/>
      <c r="D480" s="10"/>
      <c r="G480" s="10"/>
      <c r="J480" s="10"/>
    </row>
    <row r="481" spans="1:10" ht="14.25" customHeight="1">
      <c r="A481" s="179"/>
      <c r="D481" s="10"/>
      <c r="G481" s="10"/>
      <c r="J481" s="10"/>
    </row>
    <row r="482" spans="1:10" ht="14.25" customHeight="1">
      <c r="A482" s="179"/>
      <c r="D482" s="10"/>
      <c r="G482" s="10"/>
      <c r="J482" s="10"/>
    </row>
    <row r="483" spans="1:10" ht="14.25" customHeight="1">
      <c r="A483" s="179"/>
      <c r="D483" s="10"/>
      <c r="G483" s="10"/>
      <c r="J483" s="10"/>
    </row>
    <row r="484" spans="1:10" ht="14.25" customHeight="1">
      <c r="A484" s="179"/>
      <c r="D484" s="10"/>
      <c r="G484" s="10"/>
      <c r="J484" s="10"/>
    </row>
    <row r="485" spans="1:10" ht="14.25" customHeight="1">
      <c r="A485" s="179"/>
      <c r="D485" s="10"/>
      <c r="G485" s="10"/>
      <c r="J485" s="10"/>
    </row>
    <row r="486" spans="1:10" ht="14.25" customHeight="1">
      <c r="A486" s="179"/>
      <c r="D486" s="10"/>
      <c r="G486" s="10"/>
      <c r="J486" s="10"/>
    </row>
    <row r="487" spans="1:10" ht="14.25" customHeight="1">
      <c r="A487" s="179"/>
      <c r="D487" s="10"/>
      <c r="G487" s="10"/>
      <c r="J487" s="10"/>
    </row>
    <row r="488" spans="1:10" ht="14.25" customHeight="1">
      <c r="A488" s="179"/>
      <c r="D488" s="10"/>
      <c r="G488" s="10"/>
      <c r="J488" s="10"/>
    </row>
    <row r="489" spans="1:10" ht="14.25" customHeight="1">
      <c r="A489" s="179"/>
      <c r="D489" s="10"/>
      <c r="G489" s="10"/>
      <c r="J489" s="10"/>
    </row>
    <row r="490" spans="1:10" ht="14.25" customHeight="1">
      <c r="A490" s="179"/>
      <c r="D490" s="10"/>
      <c r="G490" s="10"/>
      <c r="J490" s="10"/>
    </row>
    <row r="491" spans="1:10" ht="14.25" customHeight="1">
      <c r="A491" s="179"/>
      <c r="D491" s="10"/>
      <c r="G491" s="10"/>
      <c r="J491" s="10"/>
    </row>
    <row r="492" spans="1:10" ht="14.25" customHeight="1">
      <c r="A492" s="179"/>
      <c r="D492" s="10"/>
      <c r="G492" s="10"/>
      <c r="J492" s="10"/>
    </row>
    <row r="493" spans="1:10" ht="14.25" customHeight="1">
      <c r="A493" s="179"/>
      <c r="D493" s="10"/>
      <c r="G493" s="10"/>
      <c r="J493" s="10"/>
    </row>
    <row r="494" spans="1:10" ht="14.25" customHeight="1">
      <c r="A494" s="179"/>
      <c r="D494" s="10"/>
      <c r="G494" s="10"/>
      <c r="J494" s="10"/>
    </row>
    <row r="495" spans="1:10" ht="14.25" customHeight="1">
      <c r="A495" s="179"/>
      <c r="D495" s="10"/>
      <c r="G495" s="10"/>
      <c r="J495" s="10"/>
    </row>
    <row r="496" spans="1:10" ht="14.25" customHeight="1">
      <c r="A496" s="179"/>
      <c r="D496" s="10"/>
      <c r="G496" s="10"/>
      <c r="J496" s="10"/>
    </row>
    <row r="497" spans="1:10" ht="14.25" customHeight="1">
      <c r="A497" s="179"/>
      <c r="D497" s="10"/>
      <c r="G497" s="10"/>
      <c r="J497" s="10"/>
    </row>
    <row r="498" spans="1:10" ht="14.25" customHeight="1">
      <c r="A498" s="179"/>
      <c r="D498" s="10"/>
      <c r="G498" s="10"/>
      <c r="J498" s="10"/>
    </row>
    <row r="499" spans="1:10" ht="14.25" customHeight="1">
      <c r="A499" s="179"/>
      <c r="D499" s="10"/>
      <c r="G499" s="10"/>
      <c r="J499" s="10"/>
    </row>
    <row r="500" spans="1:10" ht="14.25" customHeight="1">
      <c r="A500" s="179"/>
      <c r="D500" s="10"/>
      <c r="G500" s="10"/>
      <c r="J500" s="10"/>
    </row>
    <row r="501" spans="1:10" ht="14.25" customHeight="1">
      <c r="A501" s="179"/>
      <c r="D501" s="10"/>
      <c r="G501" s="10"/>
      <c r="J501" s="10"/>
    </row>
    <row r="502" spans="1:10" ht="14.25" customHeight="1">
      <c r="A502" s="179"/>
      <c r="D502" s="10"/>
      <c r="G502" s="10"/>
      <c r="J502" s="10"/>
    </row>
    <row r="503" spans="1:10" ht="14.25" customHeight="1">
      <c r="A503" s="179"/>
      <c r="D503" s="10"/>
      <c r="G503" s="10"/>
      <c r="J503" s="10"/>
    </row>
    <row r="504" spans="1:10" ht="14.25" customHeight="1">
      <c r="A504" s="179"/>
      <c r="D504" s="10"/>
      <c r="G504" s="10"/>
      <c r="J504" s="10"/>
    </row>
    <row r="505" spans="1:10" ht="14.25" customHeight="1">
      <c r="A505" s="179"/>
      <c r="D505" s="10"/>
      <c r="G505" s="10"/>
      <c r="J505" s="10"/>
    </row>
    <row r="506" spans="1:10" ht="14.25" customHeight="1">
      <c r="A506" s="179"/>
      <c r="D506" s="10"/>
      <c r="G506" s="10"/>
      <c r="J506" s="10"/>
    </row>
    <row r="507" spans="1:10" ht="14.25" customHeight="1">
      <c r="A507" s="179"/>
      <c r="D507" s="10"/>
      <c r="G507" s="10"/>
      <c r="J507" s="10"/>
    </row>
    <row r="508" spans="1:10" ht="14.25" customHeight="1">
      <c r="A508" s="179"/>
      <c r="D508" s="10"/>
      <c r="G508" s="10"/>
      <c r="J508" s="10"/>
    </row>
    <row r="509" spans="1:10" ht="14.25" customHeight="1">
      <c r="A509" s="179"/>
      <c r="D509" s="10"/>
      <c r="G509" s="10"/>
      <c r="J509" s="10"/>
    </row>
    <row r="510" spans="1:10" ht="14.25" customHeight="1">
      <c r="A510" s="179"/>
      <c r="D510" s="10"/>
      <c r="G510" s="10"/>
      <c r="J510" s="10"/>
    </row>
    <row r="511" spans="1:10" ht="14.25" customHeight="1">
      <c r="A511" s="179"/>
      <c r="D511" s="10"/>
      <c r="G511" s="10"/>
      <c r="J511" s="10"/>
    </row>
    <row r="512" spans="1:10" ht="14.25" customHeight="1">
      <c r="A512" s="179"/>
      <c r="D512" s="10"/>
      <c r="G512" s="10"/>
      <c r="J512" s="10"/>
    </row>
    <row r="513" spans="1:10" ht="14.25" customHeight="1">
      <c r="A513" s="179"/>
      <c r="D513" s="10"/>
      <c r="G513" s="10"/>
      <c r="J513" s="10"/>
    </row>
    <row r="514" spans="1:10" ht="14.25" customHeight="1">
      <c r="A514" s="179"/>
      <c r="D514" s="10"/>
      <c r="G514" s="10"/>
      <c r="J514" s="10"/>
    </row>
    <row r="515" spans="1:10" ht="14.25" customHeight="1">
      <c r="A515" s="179"/>
      <c r="D515" s="10"/>
      <c r="G515" s="10"/>
      <c r="J515" s="10"/>
    </row>
    <row r="516" spans="1:10" ht="14.25" customHeight="1">
      <c r="A516" s="179"/>
      <c r="D516" s="10"/>
      <c r="G516" s="10"/>
      <c r="J516" s="10"/>
    </row>
    <row r="517" spans="1:10" ht="14.25" customHeight="1">
      <c r="A517" s="179"/>
      <c r="D517" s="10"/>
      <c r="G517" s="10"/>
      <c r="J517" s="10"/>
    </row>
    <row r="518" spans="1:10" ht="14.25" customHeight="1">
      <c r="A518" s="179"/>
      <c r="D518" s="10"/>
      <c r="G518" s="10"/>
      <c r="J518" s="10"/>
    </row>
    <row r="519" spans="1:10" ht="14.25" customHeight="1">
      <c r="A519" s="179"/>
      <c r="D519" s="10"/>
      <c r="G519" s="10"/>
      <c r="J519" s="10"/>
    </row>
    <row r="520" spans="1:10" ht="14.25" customHeight="1">
      <c r="A520" s="179"/>
      <c r="D520" s="10"/>
      <c r="G520" s="10"/>
      <c r="J520" s="10"/>
    </row>
    <row r="521" spans="1:10" ht="14.25" customHeight="1">
      <c r="A521" s="179"/>
      <c r="D521" s="10"/>
      <c r="G521" s="10"/>
      <c r="J521" s="10"/>
    </row>
    <row r="522" spans="1:10" ht="14.25" customHeight="1">
      <c r="A522" s="179"/>
      <c r="D522" s="10"/>
      <c r="G522" s="10"/>
      <c r="J522" s="10"/>
    </row>
    <row r="523" spans="1:10" ht="14.25" customHeight="1">
      <c r="A523" s="179"/>
      <c r="D523" s="10"/>
      <c r="G523" s="10"/>
      <c r="J523" s="10"/>
    </row>
    <row r="524" spans="1:10" ht="14.25" customHeight="1">
      <c r="A524" s="179"/>
      <c r="D524" s="10"/>
      <c r="G524" s="10"/>
      <c r="J524" s="10"/>
    </row>
    <row r="525" spans="1:10" ht="14.25" customHeight="1">
      <c r="A525" s="179"/>
      <c r="D525" s="10"/>
      <c r="G525" s="10"/>
      <c r="J525" s="10"/>
    </row>
    <row r="526" spans="1:10" ht="14.25" customHeight="1">
      <c r="A526" s="179"/>
      <c r="D526" s="10"/>
      <c r="G526" s="10"/>
      <c r="J526" s="10"/>
    </row>
    <row r="527" spans="1:10" ht="14.25" customHeight="1">
      <c r="A527" s="179"/>
      <c r="D527" s="10"/>
      <c r="G527" s="10"/>
      <c r="J527" s="10"/>
    </row>
    <row r="528" spans="1:10" ht="14.25" customHeight="1">
      <c r="A528" s="179"/>
      <c r="D528" s="10"/>
      <c r="G528" s="10"/>
      <c r="J528" s="10"/>
    </row>
    <row r="529" spans="1:10" ht="14.25" customHeight="1">
      <c r="A529" s="179"/>
      <c r="D529" s="10"/>
      <c r="G529" s="10"/>
      <c r="J529" s="10"/>
    </row>
    <row r="530" spans="1:10" ht="14.25" customHeight="1">
      <c r="A530" s="179"/>
      <c r="D530" s="10"/>
      <c r="G530" s="10"/>
      <c r="J530" s="10"/>
    </row>
    <row r="531" spans="1:10" ht="14.25" customHeight="1">
      <c r="A531" s="179"/>
      <c r="D531" s="10"/>
      <c r="G531" s="10"/>
      <c r="J531" s="10"/>
    </row>
    <row r="532" spans="1:10" ht="14.25" customHeight="1">
      <c r="A532" s="179"/>
      <c r="D532" s="10"/>
      <c r="G532" s="10"/>
      <c r="J532" s="10"/>
    </row>
    <row r="533" spans="1:10" ht="14.25" customHeight="1">
      <c r="A533" s="179"/>
      <c r="D533" s="10"/>
      <c r="G533" s="10"/>
      <c r="J533" s="10"/>
    </row>
    <row r="534" spans="1:10" ht="14.25" customHeight="1">
      <c r="A534" s="179"/>
      <c r="D534" s="10"/>
      <c r="G534" s="10"/>
      <c r="J534" s="10"/>
    </row>
    <row r="535" spans="1:10" ht="14.25" customHeight="1">
      <c r="A535" s="179"/>
      <c r="D535" s="10"/>
      <c r="G535" s="10"/>
      <c r="J535" s="10"/>
    </row>
    <row r="536" spans="1:10" ht="14.25" customHeight="1">
      <c r="A536" s="179"/>
      <c r="D536" s="10"/>
      <c r="G536" s="10"/>
      <c r="J536" s="10"/>
    </row>
    <row r="537" spans="1:10" ht="14.25" customHeight="1">
      <c r="A537" s="179"/>
      <c r="D537" s="10"/>
      <c r="G537" s="10"/>
      <c r="J537" s="10"/>
    </row>
    <row r="538" spans="1:10" ht="14.25" customHeight="1">
      <c r="A538" s="179"/>
      <c r="D538" s="10"/>
      <c r="G538" s="10"/>
      <c r="J538" s="10"/>
    </row>
    <row r="539" spans="1:10" ht="14.25" customHeight="1">
      <c r="A539" s="179"/>
      <c r="D539" s="10"/>
      <c r="G539" s="10"/>
      <c r="J539" s="10"/>
    </row>
    <row r="540" spans="1:10" ht="14.25" customHeight="1">
      <c r="A540" s="179"/>
      <c r="D540" s="10"/>
      <c r="G540" s="10"/>
      <c r="J540" s="10"/>
    </row>
    <row r="541" spans="1:10" ht="14.25" customHeight="1">
      <c r="A541" s="179"/>
      <c r="D541" s="10"/>
      <c r="G541" s="10"/>
      <c r="J541" s="10"/>
    </row>
    <row r="542" spans="1:10" ht="14.25" customHeight="1">
      <c r="A542" s="179"/>
      <c r="D542" s="10"/>
      <c r="G542" s="10"/>
      <c r="J542" s="10"/>
    </row>
    <row r="543" spans="1:10" ht="14.25" customHeight="1">
      <c r="A543" s="179"/>
      <c r="D543" s="10"/>
      <c r="G543" s="10"/>
      <c r="J543" s="10"/>
    </row>
    <row r="544" spans="1:10" ht="14.25" customHeight="1">
      <c r="A544" s="179"/>
      <c r="D544" s="10"/>
      <c r="G544" s="10"/>
      <c r="J544" s="10"/>
    </row>
    <row r="545" spans="1:10" ht="14.25" customHeight="1">
      <c r="A545" s="179"/>
      <c r="D545" s="10"/>
      <c r="G545" s="10"/>
      <c r="J545" s="10"/>
    </row>
    <row r="546" spans="1:10" ht="14.25" customHeight="1">
      <c r="A546" s="179"/>
      <c r="D546" s="10"/>
      <c r="G546" s="10"/>
      <c r="J546" s="10"/>
    </row>
    <row r="547" spans="1:10" ht="14.25" customHeight="1">
      <c r="A547" s="179"/>
      <c r="D547" s="10"/>
      <c r="G547" s="10"/>
      <c r="J547" s="10"/>
    </row>
    <row r="548" spans="1:10" ht="14.25" customHeight="1">
      <c r="A548" s="179"/>
      <c r="D548" s="10"/>
      <c r="G548" s="10"/>
      <c r="J548" s="10"/>
    </row>
    <row r="549" spans="1:10" ht="14.25" customHeight="1">
      <c r="A549" s="179"/>
      <c r="D549" s="10"/>
      <c r="G549" s="10"/>
      <c r="J549" s="10"/>
    </row>
    <row r="550" spans="1:10" ht="14.25" customHeight="1">
      <c r="A550" s="179"/>
      <c r="D550" s="10"/>
      <c r="G550" s="10"/>
      <c r="J550" s="10"/>
    </row>
    <row r="551" spans="1:10" ht="14.25" customHeight="1">
      <c r="A551" s="179"/>
      <c r="D551" s="10"/>
      <c r="G551" s="10"/>
      <c r="J551" s="10"/>
    </row>
    <row r="552" spans="1:10" ht="14.25" customHeight="1">
      <c r="A552" s="179"/>
      <c r="D552" s="10"/>
      <c r="G552" s="10"/>
      <c r="J552" s="10"/>
    </row>
    <row r="553" spans="1:10" ht="14.25" customHeight="1">
      <c r="A553" s="179"/>
      <c r="D553" s="10"/>
      <c r="G553" s="10"/>
      <c r="J553" s="10"/>
    </row>
    <row r="554" spans="1:10" ht="14.25" customHeight="1">
      <c r="A554" s="179"/>
      <c r="D554" s="10"/>
      <c r="G554" s="10"/>
      <c r="J554" s="10"/>
    </row>
    <row r="555" spans="1:10" ht="14.25" customHeight="1">
      <c r="A555" s="179"/>
      <c r="D555" s="10"/>
      <c r="G555" s="10"/>
      <c r="J555" s="10"/>
    </row>
    <row r="556" spans="1:10" ht="14.25" customHeight="1">
      <c r="A556" s="179"/>
      <c r="D556" s="10"/>
      <c r="G556" s="10"/>
      <c r="J556" s="10"/>
    </row>
    <row r="557" spans="1:10" ht="14.25" customHeight="1">
      <c r="A557" s="179"/>
      <c r="D557" s="10"/>
      <c r="G557" s="10"/>
      <c r="J557" s="10"/>
    </row>
    <row r="558" spans="1:10" ht="14.25" customHeight="1">
      <c r="A558" s="179"/>
      <c r="D558" s="10"/>
      <c r="G558" s="10"/>
      <c r="J558" s="10"/>
    </row>
    <row r="559" spans="1:10" ht="14.25" customHeight="1">
      <c r="A559" s="179"/>
      <c r="D559" s="10"/>
      <c r="G559" s="10"/>
      <c r="J559" s="10"/>
    </row>
    <row r="560" spans="1:10" ht="14.25" customHeight="1">
      <c r="A560" s="179"/>
      <c r="D560" s="10"/>
      <c r="G560" s="10"/>
      <c r="J560" s="10"/>
    </row>
    <row r="561" spans="1:10" ht="14.25" customHeight="1">
      <c r="A561" s="179"/>
      <c r="D561" s="10"/>
      <c r="G561" s="10"/>
      <c r="J561" s="10"/>
    </row>
    <row r="562" spans="1:10" ht="14.25" customHeight="1">
      <c r="A562" s="179"/>
      <c r="D562" s="10"/>
      <c r="G562" s="10"/>
      <c r="J562" s="10"/>
    </row>
    <row r="563" spans="1:10" ht="14.25" customHeight="1">
      <c r="A563" s="179"/>
      <c r="D563" s="10"/>
      <c r="G563" s="10"/>
      <c r="J563" s="10"/>
    </row>
    <row r="564" spans="1:10" ht="14.25" customHeight="1">
      <c r="A564" s="179"/>
      <c r="D564" s="10"/>
      <c r="G564" s="10"/>
      <c r="J564" s="10"/>
    </row>
    <row r="565" spans="1:10" ht="14.25" customHeight="1">
      <c r="A565" s="179"/>
      <c r="D565" s="10"/>
      <c r="G565" s="10"/>
      <c r="J565" s="10"/>
    </row>
    <row r="566" spans="1:10" ht="14.25" customHeight="1">
      <c r="A566" s="179"/>
      <c r="D566" s="10"/>
      <c r="G566" s="10"/>
      <c r="J566" s="10"/>
    </row>
    <row r="567" spans="1:10" ht="14.25" customHeight="1">
      <c r="A567" s="179"/>
      <c r="D567" s="10"/>
      <c r="G567" s="10"/>
      <c r="J567" s="10"/>
    </row>
    <row r="568" spans="1:10" ht="14.25" customHeight="1">
      <c r="A568" s="179"/>
      <c r="D568" s="10"/>
      <c r="G568" s="10"/>
      <c r="J568" s="10"/>
    </row>
    <row r="569" spans="1:10" ht="14.25" customHeight="1">
      <c r="A569" s="179"/>
      <c r="D569" s="10"/>
      <c r="G569" s="10"/>
      <c r="J569" s="10"/>
    </row>
    <row r="570" spans="1:10" ht="14.25" customHeight="1">
      <c r="A570" s="179"/>
      <c r="D570" s="10"/>
      <c r="G570" s="10"/>
      <c r="J570" s="10"/>
    </row>
    <row r="571" spans="1:10" ht="14.25" customHeight="1">
      <c r="A571" s="179"/>
      <c r="D571" s="10"/>
      <c r="G571" s="10"/>
      <c r="J571" s="10"/>
    </row>
    <row r="572" spans="1:10" ht="14.25" customHeight="1">
      <c r="A572" s="179"/>
      <c r="D572" s="10"/>
      <c r="G572" s="10"/>
      <c r="J572" s="10"/>
    </row>
    <row r="573" spans="1:10" ht="14.25" customHeight="1">
      <c r="A573" s="179"/>
      <c r="D573" s="10"/>
      <c r="G573" s="10"/>
      <c r="J573" s="10"/>
    </row>
    <row r="574" spans="1:10" ht="14.25" customHeight="1">
      <c r="A574" s="179"/>
      <c r="D574" s="10"/>
      <c r="G574" s="10"/>
      <c r="J574" s="10"/>
    </row>
    <row r="575" spans="1:10" ht="14.25" customHeight="1">
      <c r="A575" s="179"/>
      <c r="D575" s="10"/>
      <c r="G575" s="10"/>
      <c r="J575" s="10"/>
    </row>
    <row r="576" spans="1:10" ht="14.25" customHeight="1">
      <c r="A576" s="179"/>
      <c r="D576" s="10"/>
      <c r="G576" s="10"/>
      <c r="J576" s="10"/>
    </row>
    <row r="577" spans="1:10" ht="14.25" customHeight="1">
      <c r="A577" s="179"/>
      <c r="D577" s="10"/>
      <c r="G577" s="10"/>
      <c r="J577" s="10"/>
    </row>
    <row r="578" spans="1:10" ht="14.25" customHeight="1">
      <c r="A578" s="179"/>
      <c r="D578" s="10"/>
      <c r="G578" s="10"/>
      <c r="J578" s="10"/>
    </row>
    <row r="579" spans="1:10" ht="14.25" customHeight="1">
      <c r="A579" s="179"/>
      <c r="D579" s="10"/>
      <c r="G579" s="10"/>
      <c r="J579" s="10"/>
    </row>
    <row r="580" spans="1:10" ht="14.25" customHeight="1">
      <c r="A580" s="179"/>
      <c r="D580" s="10"/>
      <c r="G580" s="10"/>
      <c r="J580" s="10"/>
    </row>
    <row r="581" spans="1:10" ht="14.25" customHeight="1">
      <c r="A581" s="179"/>
      <c r="D581" s="10"/>
      <c r="G581" s="10"/>
      <c r="J581" s="10"/>
    </row>
    <row r="582" spans="1:10" ht="14.25" customHeight="1">
      <c r="A582" s="179"/>
      <c r="D582" s="10"/>
      <c r="G582" s="10"/>
      <c r="J582" s="10"/>
    </row>
    <row r="583" spans="1:10" ht="14.25" customHeight="1">
      <c r="A583" s="179"/>
      <c r="D583" s="10"/>
      <c r="G583" s="10"/>
      <c r="J583" s="10"/>
    </row>
    <row r="584" spans="1:10" ht="14.25" customHeight="1">
      <c r="A584" s="179"/>
      <c r="D584" s="10"/>
      <c r="G584" s="10"/>
      <c r="J584" s="10"/>
    </row>
    <row r="585" spans="1:10" ht="14.25" customHeight="1">
      <c r="A585" s="179"/>
      <c r="D585" s="10"/>
      <c r="G585" s="10"/>
      <c r="J585" s="10"/>
    </row>
    <row r="586" spans="1:10" ht="14.25" customHeight="1">
      <c r="A586" s="179"/>
      <c r="D586" s="10"/>
      <c r="G586" s="10"/>
      <c r="J586" s="10"/>
    </row>
    <row r="587" spans="1:10" ht="14.25" customHeight="1">
      <c r="A587" s="179"/>
      <c r="D587" s="10"/>
      <c r="G587" s="10"/>
      <c r="J587" s="10"/>
    </row>
    <row r="588" spans="1:10" ht="14.25" customHeight="1">
      <c r="A588" s="179"/>
      <c r="D588" s="10"/>
      <c r="G588" s="10"/>
      <c r="J588" s="10"/>
    </row>
    <row r="589" spans="1:10" ht="14.25" customHeight="1">
      <c r="A589" s="179"/>
      <c r="D589" s="10"/>
      <c r="G589" s="10"/>
      <c r="J589" s="10"/>
    </row>
    <row r="590" spans="1:10" ht="14.25" customHeight="1">
      <c r="A590" s="179"/>
      <c r="D590" s="10"/>
      <c r="G590" s="10"/>
      <c r="J590" s="10"/>
    </row>
    <row r="591" spans="1:10" ht="14.25" customHeight="1">
      <c r="A591" s="179"/>
      <c r="D591" s="10"/>
      <c r="G591" s="10"/>
      <c r="J591" s="10"/>
    </row>
    <row r="592" spans="1:10" ht="14.25" customHeight="1">
      <c r="A592" s="179"/>
      <c r="D592" s="10"/>
      <c r="G592" s="10"/>
      <c r="J592" s="10"/>
    </row>
    <row r="593" spans="1:10" ht="14.25" customHeight="1">
      <c r="A593" s="179"/>
      <c r="D593" s="10"/>
      <c r="G593" s="10"/>
      <c r="J593" s="10"/>
    </row>
    <row r="594" spans="1:10" ht="14.25" customHeight="1">
      <c r="A594" s="179"/>
      <c r="D594" s="10"/>
      <c r="G594" s="10"/>
      <c r="J594" s="10"/>
    </row>
    <row r="595" spans="1:10" ht="14.25" customHeight="1">
      <c r="A595" s="179"/>
      <c r="D595" s="10"/>
      <c r="G595" s="10"/>
      <c r="J595" s="10"/>
    </row>
    <row r="596" spans="1:10" ht="14.25" customHeight="1">
      <c r="A596" s="179"/>
      <c r="D596" s="10"/>
      <c r="G596" s="10"/>
      <c r="J596" s="10"/>
    </row>
    <row r="597" spans="1:10" ht="14.25" customHeight="1">
      <c r="A597" s="179"/>
      <c r="D597" s="10"/>
      <c r="G597" s="10"/>
      <c r="J597" s="10"/>
    </row>
    <row r="598" spans="1:10" ht="14.25" customHeight="1">
      <c r="A598" s="179"/>
      <c r="D598" s="10"/>
      <c r="G598" s="10"/>
      <c r="J598" s="10"/>
    </row>
    <row r="599" spans="1:10" ht="14.25" customHeight="1">
      <c r="A599" s="179"/>
      <c r="D599" s="10"/>
      <c r="G599" s="10"/>
      <c r="J599" s="10"/>
    </row>
    <row r="600" spans="1:10" ht="14.25" customHeight="1">
      <c r="A600" s="179"/>
      <c r="D600" s="10"/>
      <c r="G600" s="10"/>
      <c r="J600" s="10"/>
    </row>
    <row r="601" spans="1:10" ht="14.25" customHeight="1">
      <c r="A601" s="179"/>
      <c r="D601" s="10"/>
      <c r="G601" s="10"/>
      <c r="J601" s="10"/>
    </row>
    <row r="602" spans="1:10" ht="14.25" customHeight="1">
      <c r="A602" s="179"/>
      <c r="D602" s="10"/>
      <c r="G602" s="10"/>
      <c r="J602" s="10"/>
    </row>
    <row r="603" spans="1:10" ht="14.25" customHeight="1">
      <c r="A603" s="179"/>
      <c r="D603" s="10"/>
      <c r="G603" s="10"/>
      <c r="J603" s="10"/>
    </row>
    <row r="604" spans="1:10" ht="14.25" customHeight="1">
      <c r="A604" s="179"/>
      <c r="D604" s="10"/>
      <c r="G604" s="10"/>
      <c r="J604" s="10"/>
    </row>
    <row r="605" spans="1:10" ht="14.25" customHeight="1">
      <c r="A605" s="179"/>
      <c r="D605" s="10"/>
      <c r="G605" s="10"/>
      <c r="J605" s="10"/>
    </row>
    <row r="606" spans="1:10" ht="14.25" customHeight="1">
      <c r="A606" s="179"/>
      <c r="D606" s="10"/>
      <c r="G606" s="10"/>
      <c r="J606" s="10"/>
    </row>
    <row r="607" spans="1:10" ht="14.25" customHeight="1">
      <c r="A607" s="179"/>
      <c r="D607" s="10"/>
      <c r="G607" s="10"/>
      <c r="J607" s="10"/>
    </row>
    <row r="608" spans="1:10" ht="14.25" customHeight="1">
      <c r="A608" s="179"/>
      <c r="D608" s="10"/>
      <c r="G608" s="10"/>
      <c r="J608" s="10"/>
    </row>
    <row r="609" spans="1:10" ht="14.25" customHeight="1">
      <c r="A609" s="179"/>
      <c r="D609" s="10"/>
      <c r="G609" s="10"/>
      <c r="J609" s="10"/>
    </row>
    <row r="610" spans="1:10" ht="14.25" customHeight="1">
      <c r="A610" s="179"/>
      <c r="D610" s="10"/>
      <c r="G610" s="10"/>
      <c r="J610" s="10"/>
    </row>
    <row r="611" spans="1:10" ht="14.25" customHeight="1">
      <c r="A611" s="179"/>
      <c r="D611" s="10"/>
      <c r="G611" s="10"/>
      <c r="J611" s="10"/>
    </row>
    <row r="612" spans="1:10" ht="14.25" customHeight="1">
      <c r="A612" s="179"/>
      <c r="D612" s="10"/>
      <c r="G612" s="10"/>
      <c r="J612" s="10"/>
    </row>
    <row r="613" spans="1:10" ht="14.25" customHeight="1">
      <c r="A613" s="179"/>
      <c r="D613" s="10"/>
      <c r="G613" s="10"/>
      <c r="J613" s="10"/>
    </row>
    <row r="614" spans="1:10" ht="14.25" customHeight="1">
      <c r="A614" s="179"/>
      <c r="D614" s="10"/>
      <c r="G614" s="10"/>
      <c r="J614" s="10"/>
    </row>
    <row r="615" spans="1:10" ht="14.25" customHeight="1">
      <c r="A615" s="179"/>
      <c r="D615" s="10"/>
      <c r="G615" s="10"/>
      <c r="J615" s="10"/>
    </row>
    <row r="616" spans="1:10" ht="14.25" customHeight="1">
      <c r="A616" s="179"/>
      <c r="D616" s="10"/>
      <c r="G616" s="10"/>
      <c r="J616" s="10"/>
    </row>
    <row r="617" spans="1:10" ht="14.25" customHeight="1">
      <c r="A617" s="179"/>
      <c r="D617" s="10"/>
      <c r="G617" s="10"/>
      <c r="J617" s="10"/>
    </row>
    <row r="618" spans="1:10" ht="14.25" customHeight="1">
      <c r="A618" s="179"/>
      <c r="D618" s="10"/>
      <c r="G618" s="10"/>
      <c r="J618" s="10"/>
    </row>
    <row r="619" spans="1:10" ht="14.25" customHeight="1">
      <c r="A619" s="179"/>
      <c r="D619" s="10"/>
      <c r="G619" s="10"/>
      <c r="J619" s="10"/>
    </row>
    <row r="620" spans="1:10" ht="14.25" customHeight="1">
      <c r="A620" s="179"/>
      <c r="D620" s="10"/>
      <c r="G620" s="10"/>
      <c r="J620" s="10"/>
    </row>
    <row r="621" spans="1:10" ht="14.25" customHeight="1">
      <c r="A621" s="179"/>
      <c r="D621" s="10"/>
      <c r="G621" s="10"/>
      <c r="J621" s="10"/>
    </row>
    <row r="622" spans="1:10" ht="14.25" customHeight="1">
      <c r="A622" s="179"/>
      <c r="D622" s="10"/>
      <c r="G622" s="10"/>
      <c r="J622" s="10"/>
    </row>
    <row r="623" spans="1:10" ht="14.25" customHeight="1">
      <c r="A623" s="179"/>
      <c r="D623" s="10"/>
      <c r="G623" s="10"/>
      <c r="J623" s="10"/>
    </row>
    <row r="624" spans="1:10" ht="14.25" customHeight="1">
      <c r="A624" s="179"/>
      <c r="D624" s="10"/>
      <c r="G624" s="10"/>
      <c r="J624" s="10"/>
    </row>
    <row r="625" spans="1:10" ht="14.25" customHeight="1">
      <c r="A625" s="179"/>
      <c r="D625" s="10"/>
      <c r="G625" s="10"/>
      <c r="J625" s="10"/>
    </row>
    <row r="626" spans="1:10" ht="14.25" customHeight="1">
      <c r="A626" s="179"/>
      <c r="D626" s="10"/>
      <c r="G626" s="10"/>
      <c r="J626" s="10"/>
    </row>
    <row r="627" spans="1:10" ht="14.25" customHeight="1">
      <c r="A627" s="179"/>
      <c r="D627" s="10"/>
      <c r="G627" s="10"/>
      <c r="J627" s="10"/>
    </row>
    <row r="628" spans="1:10" ht="14.25" customHeight="1">
      <c r="A628" s="179"/>
      <c r="D628" s="10"/>
      <c r="G628" s="10"/>
      <c r="J628" s="10"/>
    </row>
    <row r="629" spans="1:10" ht="14.25" customHeight="1">
      <c r="A629" s="179"/>
      <c r="D629" s="10"/>
      <c r="G629" s="10"/>
      <c r="J629" s="10"/>
    </row>
    <row r="630" spans="1:10" ht="14.25" customHeight="1">
      <c r="A630" s="179"/>
      <c r="D630" s="10"/>
      <c r="G630" s="10"/>
      <c r="J630" s="10"/>
    </row>
    <row r="631" spans="1:10" ht="14.25" customHeight="1">
      <c r="A631" s="179"/>
      <c r="D631" s="10"/>
      <c r="G631" s="10"/>
      <c r="J631" s="10"/>
    </row>
    <row r="632" spans="1:10" ht="14.25" customHeight="1">
      <c r="A632" s="179"/>
      <c r="D632" s="10"/>
      <c r="G632" s="10"/>
      <c r="J632" s="10"/>
    </row>
    <row r="633" spans="1:10" ht="14.25" customHeight="1">
      <c r="A633" s="179"/>
      <c r="D633" s="10"/>
      <c r="G633" s="10"/>
      <c r="J633" s="10"/>
    </row>
    <row r="634" spans="1:10" ht="14.25" customHeight="1">
      <c r="A634" s="179"/>
      <c r="D634" s="10"/>
      <c r="G634" s="10"/>
      <c r="J634" s="10"/>
    </row>
    <row r="635" spans="1:10" ht="14.25" customHeight="1">
      <c r="A635" s="179"/>
      <c r="D635" s="10"/>
      <c r="G635" s="10"/>
      <c r="J635" s="10"/>
    </row>
    <row r="636" spans="1:10" ht="14.25" customHeight="1">
      <c r="A636" s="179"/>
      <c r="D636" s="10"/>
      <c r="G636" s="10"/>
      <c r="J636" s="10"/>
    </row>
    <row r="637" spans="1:10" ht="14.25" customHeight="1">
      <c r="A637" s="179"/>
      <c r="D637" s="10"/>
      <c r="G637" s="10"/>
      <c r="J637" s="10"/>
    </row>
    <row r="638" spans="1:10" ht="14.25" customHeight="1">
      <c r="A638" s="179"/>
      <c r="D638" s="10"/>
      <c r="G638" s="10"/>
      <c r="J638" s="10"/>
    </row>
    <row r="639" spans="1:10" ht="14.25" customHeight="1">
      <c r="A639" s="179"/>
      <c r="D639" s="10"/>
      <c r="G639" s="10"/>
      <c r="J639" s="10"/>
    </row>
    <row r="640" spans="1:10" ht="14.25" customHeight="1">
      <c r="A640" s="179"/>
      <c r="D640" s="10"/>
      <c r="G640" s="10"/>
      <c r="J640" s="10"/>
    </row>
    <row r="641" spans="1:10" ht="14.25" customHeight="1">
      <c r="A641" s="179"/>
      <c r="D641" s="10"/>
      <c r="G641" s="10"/>
      <c r="J641" s="10"/>
    </row>
    <row r="642" spans="1:10" ht="14.25" customHeight="1">
      <c r="A642" s="179"/>
      <c r="D642" s="10"/>
      <c r="G642" s="10"/>
      <c r="J642" s="10"/>
    </row>
    <row r="643" spans="1:10" ht="14.25" customHeight="1">
      <c r="A643" s="179"/>
      <c r="D643" s="10"/>
      <c r="G643" s="10"/>
      <c r="J643" s="10"/>
    </row>
    <row r="644" spans="1:10" ht="14.25" customHeight="1">
      <c r="A644" s="179"/>
      <c r="D644" s="10"/>
      <c r="G644" s="10"/>
      <c r="J644" s="10"/>
    </row>
    <row r="645" spans="1:10" ht="14.25" customHeight="1">
      <c r="A645" s="179"/>
      <c r="D645" s="10"/>
      <c r="G645" s="10"/>
      <c r="J645" s="10"/>
    </row>
    <row r="646" spans="1:10" ht="14.25" customHeight="1">
      <c r="A646" s="179"/>
      <c r="D646" s="10"/>
      <c r="G646" s="10"/>
      <c r="J646" s="10"/>
    </row>
    <row r="647" spans="1:10" ht="14.25" customHeight="1">
      <c r="A647" s="179"/>
      <c r="D647" s="10"/>
      <c r="G647" s="10"/>
      <c r="J647" s="10"/>
    </row>
    <row r="648" spans="1:10" ht="14.25" customHeight="1">
      <c r="A648" s="179"/>
      <c r="D648" s="10"/>
      <c r="G648" s="10"/>
      <c r="J648" s="10"/>
    </row>
    <row r="649" spans="1:10" ht="14.25" customHeight="1">
      <c r="A649" s="179"/>
      <c r="D649" s="10"/>
      <c r="G649" s="10"/>
      <c r="J649" s="10"/>
    </row>
    <row r="650" spans="1:10" ht="14.25" customHeight="1">
      <c r="A650" s="179"/>
      <c r="D650" s="10"/>
      <c r="G650" s="10"/>
      <c r="J650" s="10"/>
    </row>
    <row r="651" spans="1:10" ht="14.25" customHeight="1">
      <c r="A651" s="179"/>
      <c r="D651" s="10"/>
      <c r="G651" s="10"/>
      <c r="J651" s="10"/>
    </row>
    <row r="652" spans="1:10" ht="14.25" customHeight="1">
      <c r="A652" s="179"/>
      <c r="D652" s="10"/>
      <c r="G652" s="10"/>
      <c r="J652" s="10"/>
    </row>
    <row r="653" spans="1:10" ht="14.25" customHeight="1">
      <c r="A653" s="179"/>
      <c r="D653" s="10"/>
      <c r="G653" s="10"/>
      <c r="J653" s="10"/>
    </row>
    <row r="654" spans="1:10" ht="14.25" customHeight="1">
      <c r="A654" s="179"/>
      <c r="D654" s="10"/>
      <c r="G654" s="10"/>
      <c r="J654" s="10"/>
    </row>
    <row r="655" spans="1:10" ht="14.25" customHeight="1">
      <c r="A655" s="179"/>
      <c r="D655" s="10"/>
      <c r="G655" s="10"/>
      <c r="J655" s="10"/>
    </row>
    <row r="656" spans="1:10" ht="14.25" customHeight="1">
      <c r="A656" s="179"/>
      <c r="D656" s="10"/>
      <c r="G656" s="10"/>
      <c r="J656" s="10"/>
    </row>
    <row r="657" spans="1:10" ht="14.25" customHeight="1">
      <c r="A657" s="179"/>
      <c r="D657" s="10"/>
      <c r="G657" s="10"/>
      <c r="J657" s="10"/>
    </row>
    <row r="658" spans="1:10" ht="14.25" customHeight="1">
      <c r="A658" s="179"/>
      <c r="D658" s="10"/>
      <c r="G658" s="10"/>
      <c r="J658" s="10"/>
    </row>
    <row r="659" spans="1:10" ht="14.25" customHeight="1">
      <c r="A659" s="179"/>
      <c r="D659" s="10"/>
      <c r="G659" s="10"/>
      <c r="J659" s="10"/>
    </row>
    <row r="660" spans="1:10" ht="14.25" customHeight="1">
      <c r="A660" s="179"/>
      <c r="D660" s="10"/>
      <c r="G660" s="10"/>
      <c r="J660" s="10"/>
    </row>
    <row r="661" spans="1:10" ht="14.25" customHeight="1">
      <c r="A661" s="179"/>
      <c r="D661" s="10"/>
      <c r="G661" s="10"/>
      <c r="J661" s="10"/>
    </row>
    <row r="662" spans="1:10" ht="14.25" customHeight="1">
      <c r="A662" s="179"/>
      <c r="D662" s="10"/>
      <c r="G662" s="10"/>
      <c r="J662" s="10"/>
    </row>
    <row r="663" spans="1:10" ht="14.25" customHeight="1">
      <c r="A663" s="179"/>
      <c r="D663" s="10"/>
      <c r="G663" s="10"/>
      <c r="J663" s="10"/>
    </row>
    <row r="664" spans="1:10" ht="14.25" customHeight="1">
      <c r="A664" s="179"/>
      <c r="D664" s="10"/>
      <c r="G664" s="10"/>
      <c r="J664" s="10"/>
    </row>
    <row r="665" spans="1:10" ht="14.25" customHeight="1">
      <c r="A665" s="179"/>
      <c r="D665" s="10"/>
      <c r="G665" s="10"/>
      <c r="J665" s="10"/>
    </row>
    <row r="666" spans="1:10" ht="14.25" customHeight="1">
      <c r="A666" s="179"/>
      <c r="D666" s="10"/>
      <c r="G666" s="10"/>
      <c r="J666" s="10"/>
    </row>
    <row r="667" spans="1:10" ht="14.25" customHeight="1">
      <c r="A667" s="179"/>
      <c r="D667" s="10"/>
      <c r="G667" s="10"/>
      <c r="J667" s="10"/>
    </row>
    <row r="668" spans="1:10" ht="14.25" customHeight="1">
      <c r="A668" s="179"/>
      <c r="D668" s="10"/>
      <c r="G668" s="10"/>
      <c r="J668" s="10"/>
    </row>
    <row r="669" spans="1:10" ht="14.25" customHeight="1">
      <c r="A669" s="179"/>
      <c r="D669" s="10"/>
      <c r="G669" s="10"/>
      <c r="J669" s="10"/>
    </row>
    <row r="670" spans="1:10" ht="14.25" customHeight="1">
      <c r="A670" s="179"/>
      <c r="D670" s="10"/>
      <c r="G670" s="10"/>
      <c r="J670" s="10"/>
    </row>
    <row r="671" spans="1:10" ht="14.25" customHeight="1">
      <c r="A671" s="179"/>
      <c r="D671" s="10"/>
      <c r="G671" s="10"/>
      <c r="J671" s="10"/>
    </row>
    <row r="672" spans="1:10" ht="14.25" customHeight="1">
      <c r="A672" s="179"/>
      <c r="D672" s="10"/>
      <c r="G672" s="10"/>
      <c r="J672" s="10"/>
    </row>
    <row r="673" spans="1:10" ht="14.25" customHeight="1">
      <c r="A673" s="179"/>
      <c r="D673" s="10"/>
      <c r="G673" s="10"/>
      <c r="J673" s="10"/>
    </row>
    <row r="674" spans="1:10" ht="14.25" customHeight="1">
      <c r="A674" s="179"/>
      <c r="D674" s="10"/>
      <c r="G674" s="10"/>
      <c r="J674" s="10"/>
    </row>
    <row r="675" spans="1:10" ht="14.25" customHeight="1">
      <c r="A675" s="179"/>
      <c r="D675" s="10"/>
      <c r="G675" s="10"/>
      <c r="J675" s="10"/>
    </row>
    <row r="676" spans="1:10" ht="14.25" customHeight="1">
      <c r="A676" s="179"/>
      <c r="D676" s="10"/>
      <c r="G676" s="10"/>
      <c r="J676" s="10"/>
    </row>
    <row r="677" spans="1:10" ht="14.25" customHeight="1">
      <c r="A677" s="179"/>
      <c r="D677" s="10"/>
      <c r="G677" s="10"/>
      <c r="J677" s="10"/>
    </row>
    <row r="678" spans="1:10" ht="14.25" customHeight="1">
      <c r="A678" s="179"/>
      <c r="D678" s="10"/>
      <c r="G678" s="10"/>
      <c r="J678" s="10"/>
    </row>
    <row r="679" spans="1:10" ht="14.25" customHeight="1">
      <c r="A679" s="179"/>
      <c r="D679" s="10"/>
      <c r="G679" s="10"/>
      <c r="J679" s="10"/>
    </row>
    <row r="680" spans="1:10" ht="14.25" customHeight="1">
      <c r="A680" s="179"/>
      <c r="D680" s="10"/>
      <c r="G680" s="10"/>
      <c r="J680" s="10"/>
    </row>
    <row r="681" spans="1:10" ht="14.25" customHeight="1">
      <c r="A681" s="179"/>
      <c r="D681" s="10"/>
      <c r="G681" s="10"/>
      <c r="J681" s="10"/>
    </row>
    <row r="682" spans="1:10" ht="14.25" customHeight="1">
      <c r="A682" s="179"/>
      <c r="D682" s="10"/>
      <c r="G682" s="10"/>
      <c r="J682" s="10"/>
    </row>
    <row r="683" spans="1:10" ht="14.25" customHeight="1">
      <c r="A683" s="179"/>
      <c r="D683" s="10"/>
      <c r="G683" s="10"/>
      <c r="J683" s="10"/>
    </row>
    <row r="684" spans="1:10" ht="14.25" customHeight="1">
      <c r="A684" s="179"/>
      <c r="D684" s="10"/>
      <c r="G684" s="10"/>
      <c r="J684" s="10"/>
    </row>
    <row r="685" spans="1:10" ht="14.25" customHeight="1">
      <c r="A685" s="179"/>
      <c r="D685" s="10"/>
      <c r="G685" s="10"/>
      <c r="J685" s="10"/>
    </row>
    <row r="686" spans="1:10" ht="14.25" customHeight="1">
      <c r="A686" s="179"/>
      <c r="D686" s="10"/>
      <c r="G686" s="10"/>
      <c r="J686" s="10"/>
    </row>
    <row r="687" spans="1:10" ht="14.25" customHeight="1">
      <c r="A687" s="179"/>
      <c r="D687" s="10"/>
      <c r="G687" s="10"/>
      <c r="J687" s="10"/>
    </row>
    <row r="688" spans="1:10" ht="14.25" customHeight="1">
      <c r="A688" s="179"/>
      <c r="D688" s="10"/>
      <c r="G688" s="10"/>
      <c r="J688" s="10"/>
    </row>
    <row r="689" spans="1:10" ht="14.25" customHeight="1">
      <c r="A689" s="179"/>
      <c r="D689" s="10"/>
      <c r="G689" s="10"/>
      <c r="J689" s="10"/>
    </row>
    <row r="690" spans="1:10" ht="14.25" customHeight="1">
      <c r="A690" s="179"/>
      <c r="D690" s="10"/>
      <c r="G690" s="10"/>
      <c r="J690" s="10"/>
    </row>
    <row r="691" spans="1:10" ht="14.25" customHeight="1">
      <c r="A691" s="179"/>
      <c r="D691" s="10"/>
      <c r="G691" s="10"/>
      <c r="J691" s="10"/>
    </row>
    <row r="692" spans="1:10" ht="14.25" customHeight="1">
      <c r="A692" s="179"/>
      <c r="D692" s="10"/>
      <c r="G692" s="10"/>
      <c r="J692" s="10"/>
    </row>
    <row r="693" spans="1:10" ht="14.25" customHeight="1">
      <c r="A693" s="179"/>
      <c r="D693" s="10"/>
      <c r="G693" s="10"/>
      <c r="J693" s="10"/>
    </row>
    <row r="694" spans="1:10" ht="14.25" customHeight="1">
      <c r="A694" s="179"/>
      <c r="D694" s="10"/>
      <c r="G694" s="10"/>
      <c r="J694" s="10"/>
    </row>
    <row r="695" spans="1:10" ht="14.25" customHeight="1">
      <c r="A695" s="179"/>
      <c r="D695" s="10"/>
      <c r="G695" s="10"/>
      <c r="J695" s="10"/>
    </row>
    <row r="696" spans="1:10" ht="14.25" customHeight="1">
      <c r="A696" s="179"/>
      <c r="D696" s="10"/>
      <c r="G696" s="10"/>
      <c r="J696" s="10"/>
    </row>
    <row r="697" spans="1:10" ht="14.25" customHeight="1">
      <c r="A697" s="179"/>
      <c r="D697" s="10"/>
      <c r="G697" s="10"/>
      <c r="J697" s="10"/>
    </row>
    <row r="698" spans="1:10" ht="14.25" customHeight="1">
      <c r="A698" s="179"/>
      <c r="D698" s="10"/>
      <c r="G698" s="10"/>
      <c r="J698" s="10"/>
    </row>
    <row r="699" spans="1:10" ht="14.25" customHeight="1">
      <c r="A699" s="179"/>
      <c r="D699" s="10"/>
      <c r="G699" s="10"/>
      <c r="J699" s="10"/>
    </row>
    <row r="700" spans="1:10" ht="14.25" customHeight="1">
      <c r="A700" s="179"/>
      <c r="D700" s="10"/>
      <c r="G700" s="10"/>
      <c r="J700" s="10"/>
    </row>
    <row r="701" spans="1:10" ht="14.25" customHeight="1">
      <c r="A701" s="179"/>
      <c r="D701" s="10"/>
      <c r="G701" s="10"/>
      <c r="J701" s="10"/>
    </row>
    <row r="702" spans="1:10" ht="14.25" customHeight="1">
      <c r="A702" s="179"/>
      <c r="D702" s="10"/>
      <c r="G702" s="10"/>
      <c r="J702" s="10"/>
    </row>
    <row r="703" spans="1:10" ht="14.25" customHeight="1">
      <c r="A703" s="179"/>
      <c r="D703" s="10"/>
      <c r="G703" s="10"/>
      <c r="J703" s="10"/>
    </row>
    <row r="704" spans="1:10" ht="14.25" customHeight="1">
      <c r="A704" s="179"/>
      <c r="D704" s="10"/>
      <c r="G704" s="10"/>
      <c r="J704" s="10"/>
    </row>
    <row r="705" spans="1:10" ht="14.25" customHeight="1">
      <c r="A705" s="179"/>
      <c r="D705" s="10"/>
      <c r="G705" s="10"/>
      <c r="J705" s="10"/>
    </row>
    <row r="706" spans="1:10" ht="14.25" customHeight="1">
      <c r="A706" s="179"/>
      <c r="D706" s="10"/>
      <c r="G706" s="10"/>
      <c r="J706" s="10"/>
    </row>
    <row r="707" spans="1:10" ht="14.25" customHeight="1">
      <c r="A707" s="179"/>
      <c r="D707" s="10"/>
      <c r="G707" s="10"/>
      <c r="J707" s="10"/>
    </row>
    <row r="708" spans="1:10" ht="14.25" customHeight="1">
      <c r="A708" s="179"/>
      <c r="D708" s="10"/>
      <c r="G708" s="10"/>
      <c r="J708" s="10"/>
    </row>
    <row r="709" spans="1:10" ht="14.25" customHeight="1">
      <c r="A709" s="179"/>
      <c r="D709" s="10"/>
      <c r="G709" s="10"/>
      <c r="J709" s="10"/>
    </row>
    <row r="710" spans="1:10" ht="14.25" customHeight="1">
      <c r="A710" s="179"/>
      <c r="D710" s="10"/>
      <c r="G710" s="10"/>
      <c r="J710" s="10"/>
    </row>
    <row r="711" spans="1:10" ht="14.25" customHeight="1">
      <c r="A711" s="179"/>
      <c r="D711" s="10"/>
      <c r="G711" s="10"/>
      <c r="J711" s="10"/>
    </row>
    <row r="712" spans="1:10" ht="14.25" customHeight="1">
      <c r="A712" s="179"/>
      <c r="D712" s="10"/>
      <c r="G712" s="10"/>
      <c r="J712" s="10"/>
    </row>
    <row r="713" spans="1:10" ht="14.25" customHeight="1">
      <c r="A713" s="179"/>
      <c r="D713" s="10"/>
      <c r="G713" s="10"/>
      <c r="J713" s="10"/>
    </row>
    <row r="714" spans="1:10" ht="14.25" customHeight="1">
      <c r="A714" s="179"/>
      <c r="D714" s="10"/>
      <c r="G714" s="10"/>
      <c r="J714" s="10"/>
    </row>
    <row r="715" spans="1:10" ht="14.25" customHeight="1">
      <c r="A715" s="179"/>
      <c r="D715" s="10"/>
      <c r="G715" s="10"/>
      <c r="J715" s="10"/>
    </row>
    <row r="716" spans="1:10" ht="14.25" customHeight="1">
      <c r="A716" s="179"/>
      <c r="D716" s="10"/>
      <c r="G716" s="10"/>
      <c r="J716" s="10"/>
    </row>
    <row r="717" spans="1:10" ht="14.25" customHeight="1">
      <c r="A717" s="179"/>
      <c r="D717" s="10"/>
      <c r="G717" s="10"/>
      <c r="J717" s="10"/>
    </row>
    <row r="718" spans="1:10" ht="14.25" customHeight="1">
      <c r="A718" s="179"/>
      <c r="D718" s="10"/>
      <c r="G718" s="10"/>
      <c r="J718" s="10"/>
    </row>
    <row r="719" spans="1:10" ht="14.25" customHeight="1">
      <c r="A719" s="179"/>
      <c r="D719" s="10"/>
      <c r="G719" s="10"/>
      <c r="J719" s="10"/>
    </row>
    <row r="720" spans="1:10" ht="14.25" customHeight="1">
      <c r="A720" s="179"/>
      <c r="D720" s="10"/>
      <c r="G720" s="10"/>
      <c r="J720" s="10"/>
    </row>
    <row r="721" spans="1:10" ht="14.25" customHeight="1">
      <c r="A721" s="179"/>
      <c r="D721" s="10"/>
      <c r="G721" s="10"/>
      <c r="J721" s="10"/>
    </row>
    <row r="722" spans="1:10" ht="14.25" customHeight="1">
      <c r="A722" s="179"/>
      <c r="D722" s="10"/>
      <c r="G722" s="10"/>
      <c r="J722" s="10"/>
    </row>
    <row r="723" spans="1:10" ht="14.25" customHeight="1">
      <c r="A723" s="179"/>
      <c r="D723" s="10"/>
      <c r="G723" s="10"/>
      <c r="J723" s="10"/>
    </row>
    <row r="724" spans="1:10" ht="14.25" customHeight="1">
      <c r="A724" s="179"/>
      <c r="D724" s="10"/>
      <c r="G724" s="10"/>
      <c r="J724" s="10"/>
    </row>
    <row r="725" spans="1:10" ht="14.25" customHeight="1">
      <c r="A725" s="179"/>
      <c r="D725" s="10"/>
      <c r="G725" s="10"/>
      <c r="J725" s="10"/>
    </row>
    <row r="726" spans="1:10" ht="14.25" customHeight="1">
      <c r="A726" s="179"/>
      <c r="D726" s="10"/>
      <c r="G726" s="10"/>
      <c r="J726" s="10"/>
    </row>
    <row r="727" spans="1:10" ht="14.25" customHeight="1">
      <c r="A727" s="179"/>
      <c r="D727" s="10"/>
      <c r="G727" s="10"/>
      <c r="J727" s="10"/>
    </row>
    <row r="728" spans="1:10" ht="14.25" customHeight="1">
      <c r="A728" s="179"/>
      <c r="D728" s="10"/>
      <c r="G728" s="10"/>
      <c r="J728" s="10"/>
    </row>
    <row r="729" spans="1:10" ht="14.25" customHeight="1">
      <c r="A729" s="179"/>
      <c r="D729" s="10"/>
      <c r="G729" s="10"/>
      <c r="J729" s="10"/>
    </row>
    <row r="730" spans="1:10" ht="14.25" customHeight="1">
      <c r="A730" s="179"/>
      <c r="D730" s="10"/>
      <c r="G730" s="10"/>
      <c r="J730" s="10"/>
    </row>
    <row r="731" spans="1:10" ht="14.25" customHeight="1">
      <c r="A731" s="179"/>
      <c r="D731" s="10"/>
      <c r="G731" s="10"/>
      <c r="J731" s="10"/>
    </row>
    <row r="732" spans="1:10" ht="14.25" customHeight="1">
      <c r="A732" s="179"/>
      <c r="D732" s="10"/>
      <c r="G732" s="10"/>
      <c r="J732" s="10"/>
    </row>
    <row r="733" spans="1:10" ht="14.25" customHeight="1">
      <c r="A733" s="179"/>
      <c r="D733" s="10"/>
      <c r="G733" s="10"/>
      <c r="J733" s="10"/>
    </row>
    <row r="734" spans="1:10" ht="14.25" customHeight="1">
      <c r="A734" s="179"/>
      <c r="D734" s="10"/>
      <c r="G734" s="10"/>
      <c r="J734" s="10"/>
    </row>
    <row r="735" spans="1:10" ht="14.25" customHeight="1">
      <c r="A735" s="179"/>
      <c r="D735" s="10"/>
      <c r="G735" s="10"/>
      <c r="J735" s="10"/>
    </row>
    <row r="736" spans="1:10" ht="14.25" customHeight="1">
      <c r="A736" s="179"/>
      <c r="D736" s="10"/>
      <c r="G736" s="10"/>
      <c r="J736" s="10"/>
    </row>
    <row r="737" spans="1:10" ht="14.25" customHeight="1">
      <c r="A737" s="179"/>
      <c r="D737" s="10"/>
      <c r="G737" s="10"/>
      <c r="J737" s="10"/>
    </row>
    <row r="738" spans="1:10" ht="14.25" customHeight="1">
      <c r="A738" s="179"/>
      <c r="D738" s="10"/>
      <c r="G738" s="10"/>
      <c r="J738" s="10"/>
    </row>
    <row r="739" spans="1:10" ht="14.25" customHeight="1">
      <c r="A739" s="179"/>
      <c r="D739" s="10"/>
      <c r="G739" s="10"/>
      <c r="J739" s="10"/>
    </row>
    <row r="740" spans="1:10" ht="14.25" customHeight="1">
      <c r="A740" s="179"/>
      <c r="D740" s="10"/>
      <c r="G740" s="10"/>
      <c r="J740" s="10"/>
    </row>
    <row r="741" spans="1:10" ht="14.25" customHeight="1">
      <c r="A741" s="179"/>
      <c r="D741" s="10"/>
      <c r="G741" s="10"/>
      <c r="J741" s="10"/>
    </row>
    <row r="742" spans="1:10" ht="14.25" customHeight="1">
      <c r="A742" s="179"/>
      <c r="D742" s="10"/>
      <c r="G742" s="10"/>
      <c r="J742" s="10"/>
    </row>
    <row r="743" spans="1:10" ht="14.25" customHeight="1">
      <c r="A743" s="179"/>
      <c r="D743" s="10"/>
      <c r="G743" s="10"/>
      <c r="J743" s="10"/>
    </row>
    <row r="744" spans="1:10" ht="14.25" customHeight="1">
      <c r="A744" s="179"/>
      <c r="D744" s="10"/>
      <c r="G744" s="10"/>
      <c r="J744" s="10"/>
    </row>
    <row r="745" spans="1:10" ht="14.25" customHeight="1">
      <c r="A745" s="179"/>
      <c r="D745" s="10"/>
      <c r="G745" s="10"/>
      <c r="J745" s="10"/>
    </row>
    <row r="746" spans="1:10" ht="14.25" customHeight="1">
      <c r="A746" s="179"/>
      <c r="D746" s="10"/>
      <c r="G746" s="10"/>
      <c r="J746" s="10"/>
    </row>
    <row r="747" spans="1:10" ht="14.25" customHeight="1">
      <c r="A747" s="179"/>
      <c r="D747" s="10"/>
      <c r="G747" s="10"/>
      <c r="J747" s="10"/>
    </row>
    <row r="748" spans="1:10" ht="14.25" customHeight="1">
      <c r="A748" s="179"/>
      <c r="D748" s="10"/>
      <c r="G748" s="10"/>
      <c r="J748" s="10"/>
    </row>
    <row r="749" spans="1:10" ht="14.25" customHeight="1">
      <c r="A749" s="179"/>
      <c r="D749" s="10"/>
      <c r="G749" s="10"/>
      <c r="J749" s="10"/>
    </row>
    <row r="750" spans="1:10" ht="14.25" customHeight="1">
      <c r="A750" s="179"/>
      <c r="D750" s="10"/>
      <c r="G750" s="10"/>
      <c r="J750" s="10"/>
    </row>
    <row r="751" spans="1:10" ht="14.25" customHeight="1">
      <c r="A751" s="179"/>
      <c r="D751" s="10"/>
      <c r="G751" s="10"/>
      <c r="J751" s="10"/>
    </row>
    <row r="752" spans="1:10" ht="14.25" customHeight="1">
      <c r="A752" s="179"/>
      <c r="D752" s="10"/>
      <c r="G752" s="10"/>
      <c r="J752" s="10"/>
    </row>
    <row r="753" spans="1:10" ht="14.25" customHeight="1">
      <c r="A753" s="179"/>
      <c r="D753" s="10"/>
      <c r="G753" s="10"/>
      <c r="J753" s="10"/>
    </row>
    <row r="754" spans="1:10" ht="14.25" customHeight="1">
      <c r="A754" s="179"/>
      <c r="D754" s="10"/>
      <c r="G754" s="10"/>
      <c r="J754" s="10"/>
    </row>
    <row r="755" spans="1:10" ht="14.25" customHeight="1">
      <c r="A755" s="179"/>
      <c r="D755" s="10"/>
      <c r="G755" s="10"/>
      <c r="J755" s="10"/>
    </row>
    <row r="756" spans="1:10" ht="14.25" customHeight="1">
      <c r="A756" s="179"/>
      <c r="D756" s="10"/>
      <c r="G756" s="10"/>
      <c r="J756" s="10"/>
    </row>
    <row r="757" spans="1:10" ht="14.25" customHeight="1">
      <c r="A757" s="179"/>
      <c r="D757" s="10"/>
      <c r="G757" s="10"/>
      <c r="J757" s="10"/>
    </row>
    <row r="758" spans="1:10" ht="14.25" customHeight="1">
      <c r="A758" s="179"/>
      <c r="D758" s="10"/>
      <c r="G758" s="10"/>
      <c r="J758" s="10"/>
    </row>
    <row r="759" spans="1:10" ht="14.25" customHeight="1">
      <c r="A759" s="179"/>
      <c r="D759" s="10"/>
      <c r="G759" s="10"/>
      <c r="J759" s="10"/>
    </row>
    <row r="760" spans="1:10" ht="14.25" customHeight="1">
      <c r="A760" s="179"/>
      <c r="D760" s="10"/>
      <c r="G760" s="10"/>
      <c r="J760" s="10"/>
    </row>
    <row r="761" spans="1:10" ht="14.25" customHeight="1">
      <c r="A761" s="179"/>
      <c r="D761" s="10"/>
      <c r="G761" s="10"/>
      <c r="J761" s="10"/>
    </row>
    <row r="762" spans="1:10" ht="14.25" customHeight="1">
      <c r="A762" s="179"/>
      <c r="D762" s="10"/>
      <c r="G762" s="10"/>
      <c r="J762" s="10"/>
    </row>
    <row r="763" spans="1:10" ht="14.25" customHeight="1">
      <c r="A763" s="179"/>
      <c r="D763" s="10"/>
      <c r="G763" s="10"/>
      <c r="J763" s="10"/>
    </row>
    <row r="764" spans="1:10" ht="14.25" customHeight="1">
      <c r="A764" s="179"/>
      <c r="D764" s="10"/>
      <c r="G764" s="10"/>
      <c r="J764" s="10"/>
    </row>
    <row r="765" spans="1:10" ht="14.25" customHeight="1">
      <c r="A765" s="179"/>
      <c r="D765" s="10"/>
      <c r="G765" s="10"/>
      <c r="J765" s="10"/>
    </row>
    <row r="766" spans="1:10" ht="14.25" customHeight="1">
      <c r="A766" s="179"/>
      <c r="D766" s="10"/>
      <c r="G766" s="10"/>
      <c r="J766" s="10"/>
    </row>
    <row r="767" spans="1:10" ht="14.25" customHeight="1">
      <c r="A767" s="179"/>
      <c r="D767" s="10"/>
      <c r="G767" s="10"/>
      <c r="J767" s="10"/>
    </row>
    <row r="768" spans="1:10" ht="14.25" customHeight="1">
      <c r="A768" s="179"/>
      <c r="D768" s="10"/>
      <c r="G768" s="10"/>
      <c r="J768" s="10"/>
    </row>
    <row r="769" spans="1:10" ht="14.25" customHeight="1">
      <c r="A769" s="179"/>
      <c r="D769" s="10"/>
      <c r="G769" s="10"/>
      <c r="J769" s="10"/>
    </row>
    <row r="770" spans="1:10" ht="14.25" customHeight="1">
      <c r="A770" s="179"/>
      <c r="D770" s="10"/>
      <c r="G770" s="10"/>
      <c r="J770" s="10"/>
    </row>
    <row r="771" spans="1:10" ht="14.25" customHeight="1">
      <c r="A771" s="179"/>
      <c r="D771" s="10"/>
      <c r="G771" s="10"/>
      <c r="J771" s="10"/>
    </row>
    <row r="772" spans="1:10" ht="14.25" customHeight="1">
      <c r="A772" s="179"/>
      <c r="D772" s="10"/>
      <c r="G772" s="10"/>
      <c r="J772" s="10"/>
    </row>
    <row r="773" spans="1:10" ht="14.25" customHeight="1">
      <c r="A773" s="179"/>
      <c r="D773" s="10"/>
      <c r="G773" s="10"/>
      <c r="J773" s="10"/>
    </row>
    <row r="774" spans="1:10" ht="14.25" customHeight="1">
      <c r="A774" s="179"/>
      <c r="D774" s="10"/>
      <c r="G774" s="10"/>
      <c r="J774" s="10"/>
    </row>
    <row r="775" spans="1:10" ht="14.25" customHeight="1">
      <c r="A775" s="179"/>
      <c r="D775" s="10"/>
      <c r="G775" s="10"/>
      <c r="J775" s="10"/>
    </row>
    <row r="776" spans="1:10" ht="14.25" customHeight="1">
      <c r="A776" s="179"/>
      <c r="D776" s="10"/>
      <c r="G776" s="10"/>
      <c r="J776" s="10"/>
    </row>
    <row r="777" spans="1:10" ht="14.25" customHeight="1">
      <c r="A777" s="179"/>
      <c r="D777" s="10"/>
      <c r="G777" s="10"/>
      <c r="J777" s="10"/>
    </row>
    <row r="778" spans="1:10" ht="14.25" customHeight="1">
      <c r="A778" s="179"/>
      <c r="D778" s="10"/>
      <c r="G778" s="10"/>
      <c r="J778" s="10"/>
    </row>
    <row r="779" spans="1:10" ht="14.25" customHeight="1">
      <c r="A779" s="179"/>
      <c r="D779" s="10"/>
      <c r="G779" s="10"/>
      <c r="J779" s="10"/>
    </row>
    <row r="780" spans="1:10" ht="14.25" customHeight="1">
      <c r="A780" s="179"/>
      <c r="D780" s="10"/>
      <c r="G780" s="10"/>
      <c r="J780" s="10"/>
    </row>
    <row r="781" spans="1:10" ht="14.25" customHeight="1">
      <c r="A781" s="179"/>
      <c r="D781" s="10"/>
      <c r="G781" s="10"/>
      <c r="J781" s="10"/>
    </row>
    <row r="782" spans="1:10" ht="14.25" customHeight="1">
      <c r="A782" s="179"/>
      <c r="D782" s="10"/>
      <c r="G782" s="10"/>
      <c r="J782" s="10"/>
    </row>
    <row r="783" spans="1:10" ht="14.25" customHeight="1">
      <c r="A783" s="179"/>
      <c r="D783" s="10"/>
      <c r="G783" s="10"/>
      <c r="J783" s="10"/>
    </row>
    <row r="784" spans="1:10" ht="14.25" customHeight="1">
      <c r="A784" s="179"/>
      <c r="D784" s="10"/>
      <c r="G784" s="10"/>
      <c r="J784" s="10"/>
    </row>
    <row r="785" spans="1:10" ht="14.25" customHeight="1">
      <c r="A785" s="179"/>
      <c r="D785" s="10"/>
      <c r="G785" s="10"/>
      <c r="J785" s="10"/>
    </row>
    <row r="786" spans="1:10" ht="14.25" customHeight="1">
      <c r="A786" s="179"/>
      <c r="D786" s="10"/>
      <c r="G786" s="10"/>
      <c r="J786" s="10"/>
    </row>
    <row r="787" spans="1:10" ht="14.25" customHeight="1">
      <c r="A787" s="179"/>
      <c r="D787" s="10"/>
      <c r="G787" s="10"/>
      <c r="J787" s="10"/>
    </row>
    <row r="788" spans="1:10" ht="14.25" customHeight="1">
      <c r="A788" s="179"/>
      <c r="D788" s="10"/>
      <c r="G788" s="10"/>
      <c r="J788" s="10"/>
    </row>
    <row r="789" spans="1:10" ht="14.25" customHeight="1">
      <c r="A789" s="179"/>
      <c r="D789" s="10"/>
      <c r="G789" s="10"/>
      <c r="J789" s="10"/>
    </row>
    <row r="790" spans="1:10" ht="14.25" customHeight="1">
      <c r="A790" s="179"/>
      <c r="D790" s="10"/>
      <c r="G790" s="10"/>
      <c r="J790" s="10"/>
    </row>
    <row r="791" spans="1:10" ht="14.25" customHeight="1">
      <c r="A791" s="179"/>
      <c r="D791" s="10"/>
      <c r="G791" s="10"/>
      <c r="J791" s="10"/>
    </row>
    <row r="792" spans="1:10" ht="14.25" customHeight="1">
      <c r="A792" s="179"/>
      <c r="D792" s="10"/>
      <c r="G792" s="10"/>
      <c r="J792" s="10"/>
    </row>
    <row r="793" spans="1:10" ht="14.25" customHeight="1">
      <c r="A793" s="179"/>
      <c r="D793" s="10"/>
      <c r="G793" s="10"/>
      <c r="J793" s="10"/>
    </row>
    <row r="794" spans="1:10" ht="14.25" customHeight="1">
      <c r="A794" s="179"/>
      <c r="D794" s="10"/>
      <c r="G794" s="10"/>
      <c r="J794" s="10"/>
    </row>
    <row r="795" spans="1:10" ht="14.25" customHeight="1">
      <c r="A795" s="179"/>
      <c r="D795" s="10"/>
      <c r="G795" s="10"/>
      <c r="J795" s="10"/>
    </row>
    <row r="796" spans="1:10" ht="14.25" customHeight="1">
      <c r="A796" s="179"/>
      <c r="D796" s="10"/>
      <c r="G796" s="10"/>
      <c r="J796" s="10"/>
    </row>
    <row r="797" spans="1:10" ht="14.25" customHeight="1">
      <c r="A797" s="179"/>
      <c r="D797" s="10"/>
      <c r="G797" s="10"/>
      <c r="J797" s="10"/>
    </row>
    <row r="798" spans="1:10" ht="14.25" customHeight="1">
      <c r="A798" s="179"/>
      <c r="D798" s="10"/>
      <c r="G798" s="10"/>
      <c r="J798" s="10"/>
    </row>
    <row r="799" spans="1:10" ht="14.25" customHeight="1">
      <c r="A799" s="179"/>
      <c r="D799" s="10"/>
      <c r="G799" s="10"/>
      <c r="J799" s="10"/>
    </row>
    <row r="800" spans="1:10" ht="14.25" customHeight="1">
      <c r="A800" s="179"/>
      <c r="D800" s="10"/>
      <c r="G800" s="10"/>
      <c r="J800" s="10"/>
    </row>
    <row r="801" spans="1:10" ht="14.25" customHeight="1">
      <c r="A801" s="179"/>
      <c r="D801" s="10"/>
      <c r="G801" s="10"/>
      <c r="J801" s="10"/>
    </row>
    <row r="802" spans="1:10" ht="14.25" customHeight="1">
      <c r="A802" s="179"/>
      <c r="D802" s="10"/>
      <c r="G802" s="10"/>
      <c r="J802" s="10"/>
    </row>
    <row r="803" spans="1:10" ht="14.25" customHeight="1">
      <c r="A803" s="179"/>
      <c r="D803" s="10"/>
      <c r="G803" s="10"/>
      <c r="J803" s="10"/>
    </row>
    <row r="804" spans="1:10" ht="14.25" customHeight="1">
      <c r="A804" s="179"/>
      <c r="D804" s="10"/>
      <c r="G804" s="10"/>
      <c r="J804" s="10"/>
    </row>
    <row r="805" spans="1:10" ht="14.25" customHeight="1">
      <c r="A805" s="179"/>
      <c r="D805" s="10"/>
      <c r="G805" s="10"/>
      <c r="J805" s="10"/>
    </row>
    <row r="806" spans="1:10" ht="14.25" customHeight="1">
      <c r="A806" s="179"/>
      <c r="D806" s="10"/>
      <c r="G806" s="10"/>
      <c r="J806" s="10"/>
    </row>
    <row r="807" spans="1:10" ht="14.25" customHeight="1">
      <c r="A807" s="179"/>
      <c r="D807" s="10"/>
      <c r="G807" s="10"/>
      <c r="J807" s="10"/>
    </row>
    <row r="808" spans="1:10" ht="14.25" customHeight="1">
      <c r="A808" s="179"/>
      <c r="D808" s="10"/>
      <c r="G808" s="10"/>
      <c r="J808" s="10"/>
    </row>
    <row r="809" spans="1:10" ht="14.25" customHeight="1">
      <c r="A809" s="179"/>
      <c r="D809" s="10"/>
      <c r="G809" s="10"/>
      <c r="J809" s="10"/>
    </row>
    <row r="810" spans="1:10" ht="14.25" customHeight="1">
      <c r="A810" s="179"/>
      <c r="D810" s="10"/>
      <c r="G810" s="10"/>
      <c r="J810" s="10"/>
    </row>
    <row r="811" spans="1:10" ht="14.25" customHeight="1">
      <c r="A811" s="179"/>
      <c r="D811" s="10"/>
      <c r="G811" s="10"/>
      <c r="J811" s="10"/>
    </row>
    <row r="812" spans="1:10" ht="14.25" customHeight="1">
      <c r="A812" s="179"/>
      <c r="D812" s="10"/>
      <c r="G812" s="10"/>
      <c r="J812" s="10"/>
    </row>
    <row r="813" spans="1:10" ht="14.25" customHeight="1">
      <c r="A813" s="179"/>
      <c r="D813" s="10"/>
      <c r="G813" s="10"/>
      <c r="J813" s="10"/>
    </row>
    <row r="814" spans="1:10" ht="14.25" customHeight="1">
      <c r="A814" s="179"/>
      <c r="D814" s="10"/>
      <c r="G814" s="10"/>
      <c r="J814" s="10"/>
    </row>
    <row r="815" spans="1:10" ht="14.25" customHeight="1">
      <c r="A815" s="179"/>
      <c r="D815" s="10"/>
      <c r="G815" s="10"/>
      <c r="J815" s="10"/>
    </row>
    <row r="816" spans="1:10" ht="14.25" customHeight="1">
      <c r="A816" s="179"/>
      <c r="D816" s="10"/>
      <c r="G816" s="10"/>
      <c r="J816" s="10"/>
    </row>
    <row r="817" spans="1:10" ht="14.25" customHeight="1">
      <c r="A817" s="179"/>
      <c r="D817" s="10"/>
      <c r="G817" s="10"/>
      <c r="J817" s="10"/>
    </row>
    <row r="818" spans="1:10" ht="14.25" customHeight="1">
      <c r="A818" s="179"/>
      <c r="D818" s="10"/>
      <c r="G818" s="10"/>
      <c r="J818" s="10"/>
    </row>
    <row r="819" spans="1:10" ht="14.25" customHeight="1">
      <c r="A819" s="179"/>
      <c r="D819" s="10"/>
      <c r="G819" s="10"/>
      <c r="J819" s="10"/>
    </row>
    <row r="820" spans="1:10" ht="14.25" customHeight="1">
      <c r="A820" s="179"/>
      <c r="D820" s="10"/>
      <c r="G820" s="10"/>
      <c r="J820" s="10"/>
    </row>
    <row r="821" spans="1:10" ht="14.25" customHeight="1">
      <c r="A821" s="179"/>
      <c r="D821" s="10"/>
      <c r="G821" s="10"/>
      <c r="J821" s="10"/>
    </row>
    <row r="822" spans="1:10" ht="14.25" customHeight="1">
      <c r="A822" s="179"/>
      <c r="D822" s="10"/>
      <c r="G822" s="10"/>
      <c r="J822" s="10"/>
    </row>
    <row r="823" spans="1:10" ht="14.25" customHeight="1">
      <c r="A823" s="179"/>
      <c r="D823" s="10"/>
      <c r="G823" s="10"/>
      <c r="J823" s="10"/>
    </row>
    <row r="824" spans="1:10" ht="14.25" customHeight="1">
      <c r="A824" s="179"/>
      <c r="D824" s="10"/>
      <c r="G824" s="10"/>
      <c r="J824" s="10"/>
    </row>
    <row r="825" spans="1:10" ht="14.25" customHeight="1">
      <c r="A825" s="179"/>
      <c r="D825" s="10"/>
      <c r="G825" s="10"/>
      <c r="J825" s="10"/>
    </row>
    <row r="826" spans="1:10" ht="14.25" customHeight="1">
      <c r="A826" s="179"/>
      <c r="D826" s="10"/>
      <c r="G826" s="10"/>
      <c r="J826" s="10"/>
    </row>
    <row r="827" spans="1:10" ht="14.25" customHeight="1">
      <c r="A827" s="179"/>
      <c r="D827" s="10"/>
      <c r="G827" s="10"/>
      <c r="J827" s="10"/>
    </row>
    <row r="828" spans="1:10" ht="14.25" customHeight="1">
      <c r="A828" s="179"/>
      <c r="D828" s="10"/>
      <c r="G828" s="10"/>
      <c r="J828" s="10"/>
    </row>
    <row r="829" spans="1:10" ht="14.25" customHeight="1">
      <c r="A829" s="179"/>
      <c r="D829" s="10"/>
      <c r="G829" s="10"/>
      <c r="J829" s="10"/>
    </row>
    <row r="830" spans="1:10" ht="14.25" customHeight="1">
      <c r="A830" s="179"/>
      <c r="D830" s="10"/>
      <c r="G830" s="10"/>
      <c r="J830" s="10"/>
    </row>
    <row r="831" spans="1:10" ht="14.25" customHeight="1">
      <c r="A831" s="179"/>
      <c r="D831" s="10"/>
      <c r="G831" s="10"/>
      <c r="J831" s="10"/>
    </row>
    <row r="832" spans="1:10" ht="14.25" customHeight="1">
      <c r="A832" s="179"/>
      <c r="D832" s="10"/>
      <c r="G832" s="10"/>
      <c r="J832" s="10"/>
    </row>
    <row r="833" spans="1:10" ht="14.25" customHeight="1">
      <c r="A833" s="179"/>
      <c r="D833" s="10"/>
      <c r="G833" s="10"/>
      <c r="J833" s="10"/>
    </row>
    <row r="834" spans="1:10" ht="14.25" customHeight="1">
      <c r="A834" s="179"/>
      <c r="D834" s="10"/>
      <c r="G834" s="10"/>
      <c r="J834" s="10"/>
    </row>
    <row r="835" spans="1:10" ht="14.25" customHeight="1">
      <c r="A835" s="179"/>
      <c r="D835" s="10"/>
      <c r="G835" s="10"/>
      <c r="J835" s="10"/>
    </row>
    <row r="836" spans="1:10" ht="14.25" customHeight="1">
      <c r="A836" s="179"/>
      <c r="D836" s="10"/>
      <c r="G836" s="10"/>
      <c r="J836" s="10"/>
    </row>
    <row r="837" spans="1:10" ht="14.25" customHeight="1">
      <c r="A837" s="179"/>
      <c r="D837" s="10"/>
      <c r="G837" s="10"/>
      <c r="J837" s="10"/>
    </row>
    <row r="838" spans="1:10" ht="14.25" customHeight="1">
      <c r="A838" s="179"/>
      <c r="D838" s="10"/>
      <c r="G838" s="10"/>
      <c r="J838" s="10"/>
    </row>
    <row r="839" spans="1:10" ht="14.25" customHeight="1">
      <c r="A839" s="179"/>
      <c r="D839" s="10"/>
      <c r="G839" s="10"/>
      <c r="J839" s="10"/>
    </row>
    <row r="840" spans="1:10" ht="14.25" customHeight="1">
      <c r="A840" s="179"/>
      <c r="D840" s="10"/>
      <c r="G840" s="10"/>
      <c r="J840" s="10"/>
    </row>
    <row r="841" spans="1:10" ht="14.25" customHeight="1">
      <c r="A841" s="179"/>
      <c r="D841" s="10"/>
      <c r="G841" s="10"/>
      <c r="J841" s="10"/>
    </row>
    <row r="842" spans="1:10" ht="14.25" customHeight="1">
      <c r="A842" s="179"/>
      <c r="D842" s="10"/>
      <c r="G842" s="10"/>
      <c r="J842" s="10"/>
    </row>
    <row r="843" spans="1:10" ht="14.25" customHeight="1">
      <c r="A843" s="179"/>
      <c r="D843" s="10"/>
      <c r="G843" s="10"/>
      <c r="J843" s="10"/>
    </row>
    <row r="844" spans="1:10" ht="14.25" customHeight="1">
      <c r="A844" s="179"/>
      <c r="D844" s="10"/>
      <c r="G844" s="10"/>
      <c r="J844" s="10"/>
    </row>
    <row r="845" spans="1:10" ht="14.25" customHeight="1">
      <c r="A845" s="179"/>
      <c r="D845" s="10"/>
      <c r="G845" s="10"/>
      <c r="J845" s="10"/>
    </row>
    <row r="846" spans="1:10" ht="14.25" customHeight="1">
      <c r="A846" s="179"/>
      <c r="D846" s="10"/>
      <c r="G846" s="10"/>
      <c r="J846" s="10"/>
    </row>
    <row r="847" spans="1:10" ht="14.25" customHeight="1">
      <c r="A847" s="179"/>
      <c r="D847" s="10"/>
      <c r="G847" s="10"/>
      <c r="J847" s="10"/>
    </row>
    <row r="848" spans="1:10" ht="14.25" customHeight="1">
      <c r="A848" s="179"/>
      <c r="D848" s="10"/>
      <c r="G848" s="10"/>
      <c r="J848" s="10"/>
    </row>
    <row r="849" spans="1:10" ht="14.25" customHeight="1">
      <c r="A849" s="179"/>
      <c r="D849" s="10"/>
      <c r="G849" s="10"/>
      <c r="J849" s="10"/>
    </row>
    <row r="850" spans="1:10" ht="14.25" customHeight="1">
      <c r="A850" s="179"/>
      <c r="D850" s="10"/>
      <c r="G850" s="10"/>
      <c r="J850" s="10"/>
    </row>
    <row r="851" spans="1:10" ht="14.25" customHeight="1">
      <c r="A851" s="179"/>
      <c r="D851" s="10"/>
      <c r="G851" s="10"/>
      <c r="J851" s="10"/>
    </row>
    <row r="852" spans="1:10" ht="14.25" customHeight="1">
      <c r="A852" s="179"/>
      <c r="D852" s="10"/>
      <c r="G852" s="10"/>
      <c r="J852" s="10"/>
    </row>
    <row r="853" spans="1:10" ht="14.25" customHeight="1">
      <c r="A853" s="179"/>
      <c r="D853" s="10"/>
      <c r="G853" s="10"/>
      <c r="J853" s="10"/>
    </row>
    <row r="854" spans="1:10" ht="14.25" customHeight="1">
      <c r="A854" s="179"/>
      <c r="D854" s="10"/>
      <c r="G854" s="10"/>
      <c r="J854" s="10"/>
    </row>
    <row r="855" spans="1:10" ht="14.25" customHeight="1">
      <c r="A855" s="179"/>
      <c r="D855" s="10"/>
      <c r="G855" s="10"/>
      <c r="J855" s="10"/>
    </row>
    <row r="856" spans="1:10" ht="14.25" customHeight="1">
      <c r="A856" s="179"/>
      <c r="D856" s="10"/>
      <c r="G856" s="10"/>
      <c r="J856" s="10"/>
    </row>
    <row r="857" spans="1:10" ht="14.25" customHeight="1">
      <c r="A857" s="179"/>
      <c r="D857" s="10"/>
      <c r="G857" s="10"/>
      <c r="J857" s="10"/>
    </row>
    <row r="858" spans="1:10" ht="14.25" customHeight="1">
      <c r="A858" s="179"/>
      <c r="D858" s="10"/>
      <c r="G858" s="10"/>
      <c r="J858" s="10"/>
    </row>
    <row r="859" spans="1:10" ht="14.25" customHeight="1">
      <c r="A859" s="179"/>
      <c r="D859" s="10"/>
      <c r="G859" s="10"/>
      <c r="J859" s="10"/>
    </row>
    <row r="860" spans="1:10" ht="14.25" customHeight="1">
      <c r="A860" s="179"/>
      <c r="D860" s="10"/>
      <c r="G860" s="10"/>
      <c r="J860" s="10"/>
    </row>
    <row r="861" spans="1:10" ht="14.25" customHeight="1">
      <c r="A861" s="179"/>
      <c r="D861" s="10"/>
      <c r="G861" s="10"/>
      <c r="J861" s="10"/>
    </row>
    <row r="862" spans="1:10" ht="14.25" customHeight="1">
      <c r="A862" s="179"/>
      <c r="D862" s="10"/>
      <c r="G862" s="10"/>
      <c r="J862" s="10"/>
    </row>
    <row r="863" spans="1:10" ht="14.25" customHeight="1">
      <c r="A863" s="179"/>
      <c r="D863" s="10"/>
      <c r="G863" s="10"/>
      <c r="J863" s="10"/>
    </row>
    <row r="864" spans="1:10" ht="14.25" customHeight="1">
      <c r="A864" s="179"/>
      <c r="D864" s="10"/>
      <c r="G864" s="10"/>
      <c r="J864" s="10"/>
    </row>
    <row r="865" spans="1:10" ht="14.25" customHeight="1">
      <c r="A865" s="179"/>
      <c r="D865" s="10"/>
      <c r="G865" s="10"/>
      <c r="J865" s="10"/>
    </row>
    <row r="866" spans="1:10" ht="14.25" customHeight="1">
      <c r="A866" s="179"/>
      <c r="D866" s="10"/>
      <c r="G866" s="10"/>
      <c r="J866" s="10"/>
    </row>
    <row r="867" spans="1:10" ht="14.25" customHeight="1">
      <c r="A867" s="179"/>
      <c r="D867" s="10"/>
      <c r="G867" s="10"/>
      <c r="J867" s="10"/>
    </row>
    <row r="868" spans="1:10" ht="14.25" customHeight="1">
      <c r="A868" s="179"/>
      <c r="D868" s="10"/>
      <c r="G868" s="10"/>
      <c r="J868" s="10"/>
    </row>
    <row r="869" spans="1:10" ht="14.25" customHeight="1">
      <c r="A869" s="179"/>
      <c r="D869" s="10"/>
      <c r="G869" s="10"/>
      <c r="J869" s="10"/>
    </row>
    <row r="870" spans="1:10" ht="14.25" customHeight="1">
      <c r="A870" s="179"/>
      <c r="D870" s="10"/>
      <c r="G870" s="10"/>
      <c r="J870" s="10"/>
    </row>
    <row r="871" spans="1:10" ht="14.25" customHeight="1">
      <c r="A871" s="179"/>
      <c r="D871" s="10"/>
      <c r="G871" s="10"/>
      <c r="J871" s="10"/>
    </row>
    <row r="872" spans="1:10" ht="14.25" customHeight="1">
      <c r="A872" s="179"/>
      <c r="D872" s="10"/>
      <c r="G872" s="10"/>
      <c r="J872" s="10"/>
    </row>
    <row r="873" spans="1:10" ht="14.25" customHeight="1">
      <c r="A873" s="179"/>
      <c r="D873" s="10"/>
      <c r="G873" s="10"/>
      <c r="J873" s="10"/>
    </row>
    <row r="874" spans="1:10" ht="14.25" customHeight="1">
      <c r="A874" s="179"/>
      <c r="D874" s="10"/>
      <c r="G874" s="10"/>
      <c r="J874" s="10"/>
    </row>
    <row r="875" spans="1:10" ht="14.25" customHeight="1">
      <c r="A875" s="179"/>
      <c r="D875" s="10"/>
      <c r="G875" s="10"/>
      <c r="J875" s="10"/>
    </row>
    <row r="876" spans="1:10" ht="14.25" customHeight="1">
      <c r="A876" s="179"/>
      <c r="D876" s="10"/>
      <c r="G876" s="10"/>
      <c r="J876" s="10"/>
    </row>
    <row r="877" spans="1:10" ht="14.25" customHeight="1">
      <c r="A877" s="179"/>
      <c r="D877" s="10"/>
      <c r="G877" s="10"/>
      <c r="J877" s="10"/>
    </row>
    <row r="878" spans="1:10" ht="14.25" customHeight="1">
      <c r="A878" s="179"/>
      <c r="D878" s="10"/>
      <c r="G878" s="10"/>
      <c r="J878" s="10"/>
    </row>
    <row r="879" spans="1:10" ht="14.25" customHeight="1">
      <c r="A879" s="179"/>
      <c r="D879" s="10"/>
      <c r="G879" s="10"/>
      <c r="J879" s="10"/>
    </row>
    <row r="880" spans="1:10" ht="14.25" customHeight="1">
      <c r="A880" s="179"/>
      <c r="D880" s="10"/>
      <c r="G880" s="10"/>
      <c r="J880" s="10"/>
    </row>
    <row r="881" spans="1:10" ht="14.25" customHeight="1">
      <c r="A881" s="179"/>
      <c r="D881" s="10"/>
      <c r="G881" s="10"/>
      <c r="J881" s="10"/>
    </row>
    <row r="882" spans="1:10" ht="14.25" customHeight="1">
      <c r="A882" s="179"/>
      <c r="D882" s="10"/>
      <c r="G882" s="10"/>
      <c r="J882" s="10"/>
    </row>
    <row r="883" spans="1:10" ht="14.25" customHeight="1">
      <c r="A883" s="179"/>
      <c r="D883" s="10"/>
      <c r="G883" s="10"/>
      <c r="J883" s="10"/>
    </row>
    <row r="884" spans="1:10" ht="14.25" customHeight="1">
      <c r="A884" s="179"/>
      <c r="D884" s="10"/>
      <c r="G884" s="10"/>
      <c r="J884" s="10"/>
    </row>
    <row r="885" spans="1:10" ht="14.25" customHeight="1">
      <c r="A885" s="179"/>
      <c r="D885" s="10"/>
      <c r="G885" s="10"/>
      <c r="J885" s="10"/>
    </row>
    <row r="886" spans="1:10" ht="14.25" customHeight="1">
      <c r="A886" s="179"/>
      <c r="D886" s="10"/>
      <c r="G886" s="10"/>
      <c r="J886" s="10"/>
    </row>
    <row r="887" spans="1:10" ht="14.25" customHeight="1">
      <c r="A887" s="179"/>
      <c r="D887" s="10"/>
      <c r="G887" s="10"/>
      <c r="J887" s="10"/>
    </row>
    <row r="888" spans="1:10" ht="14.25" customHeight="1">
      <c r="A888" s="179"/>
      <c r="D888" s="10"/>
      <c r="G888" s="10"/>
      <c r="J888" s="10"/>
    </row>
    <row r="889" spans="1:10" ht="14.25" customHeight="1">
      <c r="A889" s="179"/>
      <c r="D889" s="10"/>
      <c r="G889" s="10"/>
      <c r="J889" s="10"/>
    </row>
    <row r="890" spans="1:10" ht="14.25" customHeight="1">
      <c r="A890" s="179"/>
      <c r="D890" s="10"/>
      <c r="G890" s="10"/>
      <c r="J890" s="10"/>
    </row>
    <row r="891" spans="1:10" ht="14.25" customHeight="1">
      <c r="A891" s="179"/>
      <c r="D891" s="10"/>
      <c r="G891" s="10"/>
      <c r="J891" s="10"/>
    </row>
    <row r="892" spans="1:10" ht="14.25" customHeight="1">
      <c r="A892" s="179"/>
      <c r="D892" s="10"/>
      <c r="G892" s="10"/>
      <c r="J892" s="10"/>
    </row>
    <row r="893" spans="1:10" ht="14.25" customHeight="1">
      <c r="A893" s="179"/>
      <c r="D893" s="10"/>
      <c r="G893" s="10"/>
      <c r="J893" s="10"/>
    </row>
    <row r="894" spans="1:10" ht="14.25" customHeight="1">
      <c r="A894" s="179"/>
      <c r="D894" s="10"/>
      <c r="G894" s="10"/>
      <c r="J894" s="10"/>
    </row>
    <row r="895" spans="1:10" ht="14.25" customHeight="1">
      <c r="A895" s="179"/>
      <c r="D895" s="10"/>
      <c r="G895" s="10"/>
      <c r="J895" s="10"/>
    </row>
    <row r="896" spans="1:10" ht="14.25" customHeight="1">
      <c r="A896" s="179"/>
      <c r="D896" s="10"/>
      <c r="G896" s="10"/>
      <c r="J896" s="10"/>
    </row>
    <row r="897" spans="1:10" ht="14.25" customHeight="1">
      <c r="A897" s="179"/>
      <c r="D897" s="10"/>
      <c r="G897" s="10"/>
      <c r="J897" s="10"/>
    </row>
    <row r="898" spans="1:10" ht="14.25" customHeight="1">
      <c r="A898" s="179"/>
      <c r="D898" s="10"/>
      <c r="G898" s="10"/>
      <c r="J898" s="10"/>
    </row>
    <row r="899" spans="1:10" ht="14.25" customHeight="1">
      <c r="A899" s="179"/>
      <c r="D899" s="10"/>
      <c r="G899" s="10"/>
      <c r="J899" s="10"/>
    </row>
    <row r="900" spans="1:10" ht="14.25" customHeight="1">
      <c r="A900" s="179"/>
      <c r="D900" s="10"/>
      <c r="G900" s="10"/>
      <c r="J900" s="10"/>
    </row>
    <row r="901" spans="1:10" ht="14.25" customHeight="1">
      <c r="A901" s="179"/>
      <c r="D901" s="10"/>
      <c r="G901" s="10"/>
      <c r="J901" s="10"/>
    </row>
    <row r="902" spans="1:10" ht="14.25" customHeight="1">
      <c r="A902" s="179"/>
      <c r="D902" s="10"/>
      <c r="G902" s="10"/>
      <c r="J902" s="10"/>
    </row>
    <row r="903" spans="1:10" ht="14.25" customHeight="1">
      <c r="A903" s="179"/>
      <c r="D903" s="10"/>
      <c r="G903" s="10"/>
      <c r="J903" s="10"/>
    </row>
    <row r="904" spans="1:10" ht="14.25" customHeight="1">
      <c r="A904" s="179"/>
      <c r="D904" s="10"/>
      <c r="G904" s="10"/>
      <c r="J904" s="10"/>
    </row>
    <row r="905" spans="1:10" ht="14.25" customHeight="1">
      <c r="A905" s="179"/>
      <c r="D905" s="10"/>
      <c r="G905" s="10"/>
      <c r="J905" s="10"/>
    </row>
    <row r="906" spans="1:10" ht="14.25" customHeight="1">
      <c r="A906" s="179"/>
      <c r="D906" s="10"/>
      <c r="G906" s="10"/>
      <c r="J906" s="10"/>
    </row>
    <row r="907" spans="1:10" ht="14.25" customHeight="1">
      <c r="A907" s="179"/>
      <c r="D907" s="10"/>
      <c r="G907" s="10"/>
      <c r="J907" s="10"/>
    </row>
    <row r="908" spans="1:10" ht="14.25" customHeight="1">
      <c r="A908" s="179"/>
      <c r="D908" s="10"/>
      <c r="G908" s="10"/>
      <c r="J908" s="10"/>
    </row>
    <row r="909" spans="1:10" ht="14.25" customHeight="1">
      <c r="A909" s="179"/>
      <c r="D909" s="10"/>
      <c r="G909" s="10"/>
      <c r="J909" s="10"/>
    </row>
    <row r="910" spans="1:10" ht="14.25" customHeight="1">
      <c r="A910" s="179"/>
      <c r="D910" s="10"/>
      <c r="G910" s="10"/>
      <c r="J910" s="10"/>
    </row>
    <row r="911" spans="1:10" ht="14.25" customHeight="1">
      <c r="A911" s="179"/>
      <c r="D911" s="10"/>
      <c r="G911" s="10"/>
      <c r="J911" s="10"/>
    </row>
    <row r="912" spans="1:10" ht="14.25" customHeight="1">
      <c r="A912" s="179"/>
      <c r="D912" s="10"/>
      <c r="G912" s="10"/>
      <c r="J912" s="10"/>
    </row>
    <row r="913" spans="1:10" ht="14.25" customHeight="1">
      <c r="A913" s="179"/>
      <c r="D913" s="10"/>
      <c r="G913" s="10"/>
      <c r="J913" s="10"/>
    </row>
    <row r="914" spans="1:10" ht="14.25" customHeight="1">
      <c r="A914" s="179"/>
      <c r="D914" s="10"/>
      <c r="G914" s="10"/>
      <c r="J914" s="10"/>
    </row>
    <row r="915" spans="1:10" ht="14.25" customHeight="1">
      <c r="A915" s="179"/>
      <c r="D915" s="10"/>
      <c r="G915" s="10"/>
      <c r="J915" s="10"/>
    </row>
    <row r="916" spans="1:10" ht="14.25" customHeight="1">
      <c r="A916" s="179"/>
      <c r="D916" s="10"/>
      <c r="G916" s="10"/>
      <c r="J916" s="10"/>
    </row>
    <row r="917" spans="1:10" ht="14.25" customHeight="1">
      <c r="A917" s="179"/>
      <c r="D917" s="10"/>
      <c r="G917" s="10"/>
      <c r="J917" s="10"/>
    </row>
    <row r="918" spans="1:10" ht="14.25" customHeight="1">
      <c r="A918" s="179"/>
      <c r="D918" s="10"/>
      <c r="G918" s="10"/>
      <c r="J918" s="10"/>
    </row>
    <row r="919" spans="1:10" ht="14.25" customHeight="1">
      <c r="A919" s="179"/>
      <c r="D919" s="10"/>
      <c r="G919" s="10"/>
      <c r="J919" s="10"/>
    </row>
    <row r="920" spans="1:10" ht="14.25" customHeight="1">
      <c r="A920" s="179"/>
      <c r="D920" s="10"/>
      <c r="G920" s="10"/>
      <c r="J920" s="10"/>
    </row>
    <row r="921" spans="1:10" ht="14.25" customHeight="1">
      <c r="A921" s="179"/>
      <c r="D921" s="10"/>
      <c r="G921" s="10"/>
      <c r="J921" s="10"/>
    </row>
    <row r="922" spans="1:10" ht="14.25" customHeight="1">
      <c r="A922" s="179"/>
      <c r="D922" s="10"/>
      <c r="G922" s="10"/>
      <c r="J922" s="10"/>
    </row>
    <row r="923" spans="1:10" ht="14.25" customHeight="1">
      <c r="A923" s="179"/>
      <c r="D923" s="10"/>
      <c r="G923" s="10"/>
      <c r="J923" s="10"/>
    </row>
    <row r="924" spans="1:10" ht="14.25" customHeight="1">
      <c r="A924" s="179"/>
      <c r="D924" s="10"/>
      <c r="G924" s="10"/>
      <c r="J924" s="10"/>
    </row>
    <row r="925" spans="1:10" ht="14.25" customHeight="1">
      <c r="A925" s="179"/>
      <c r="D925" s="10"/>
      <c r="G925" s="10"/>
      <c r="J925" s="10"/>
    </row>
    <row r="926" spans="1:10" ht="14.25" customHeight="1">
      <c r="A926" s="179"/>
      <c r="D926" s="10"/>
      <c r="G926" s="10"/>
      <c r="J926" s="10"/>
    </row>
    <row r="927" spans="1:10" ht="14.25" customHeight="1">
      <c r="A927" s="179"/>
      <c r="D927" s="10"/>
      <c r="G927" s="10"/>
      <c r="J927" s="10"/>
    </row>
    <row r="928" spans="1:10" ht="14.25" customHeight="1">
      <c r="A928" s="179"/>
      <c r="D928" s="10"/>
      <c r="G928" s="10"/>
      <c r="J928" s="10"/>
    </row>
    <row r="929" spans="1:10" ht="14.25" customHeight="1">
      <c r="A929" s="179"/>
      <c r="D929" s="10"/>
      <c r="G929" s="10"/>
      <c r="J929" s="10"/>
    </row>
    <row r="930" spans="1:10" ht="14.25" customHeight="1">
      <c r="A930" s="179"/>
      <c r="D930" s="10"/>
      <c r="G930" s="10"/>
      <c r="J930" s="10"/>
    </row>
    <row r="931" spans="1:10" ht="14.25" customHeight="1">
      <c r="A931" s="179"/>
      <c r="D931" s="10"/>
      <c r="G931" s="10"/>
      <c r="J931" s="10"/>
    </row>
    <row r="932" spans="1:10" ht="14.25" customHeight="1">
      <c r="A932" s="179"/>
      <c r="D932" s="10"/>
      <c r="G932" s="10"/>
      <c r="J932" s="10"/>
    </row>
    <row r="933" spans="1:10" ht="14.25" customHeight="1">
      <c r="A933" s="179"/>
      <c r="D933" s="10"/>
      <c r="G933" s="10"/>
      <c r="J933" s="10"/>
    </row>
    <row r="934" spans="1:10" ht="14.25" customHeight="1">
      <c r="A934" s="179"/>
      <c r="D934" s="10"/>
      <c r="G934" s="10"/>
      <c r="J934" s="10"/>
    </row>
    <row r="935" spans="1:10" ht="14.25" customHeight="1">
      <c r="A935" s="179"/>
      <c r="D935" s="10"/>
      <c r="G935" s="10"/>
      <c r="J935" s="10"/>
    </row>
    <row r="936" spans="1:10" ht="14.25" customHeight="1">
      <c r="A936" s="179"/>
      <c r="D936" s="10"/>
      <c r="G936" s="10"/>
      <c r="J936" s="10"/>
    </row>
    <row r="937" spans="1:10" ht="14.25" customHeight="1">
      <c r="A937" s="179"/>
      <c r="D937" s="10"/>
      <c r="G937" s="10"/>
      <c r="J937" s="10"/>
    </row>
    <row r="938" spans="1:10" ht="14.25" customHeight="1">
      <c r="A938" s="179"/>
      <c r="D938" s="10"/>
      <c r="G938" s="10"/>
      <c r="J938" s="10"/>
    </row>
    <row r="939" spans="1:10" ht="14.25" customHeight="1">
      <c r="A939" s="179"/>
      <c r="D939" s="10"/>
      <c r="G939" s="10"/>
      <c r="J939" s="10"/>
    </row>
    <row r="940" spans="1:10" ht="14.25" customHeight="1">
      <c r="A940" s="179"/>
      <c r="D940" s="10"/>
      <c r="G940" s="10"/>
      <c r="J940" s="10"/>
    </row>
    <row r="941" spans="1:10" ht="14.25" customHeight="1">
      <c r="A941" s="179"/>
      <c r="D941" s="10"/>
      <c r="G941" s="10"/>
      <c r="J941" s="10"/>
    </row>
    <row r="942" spans="1:10" ht="14.25" customHeight="1">
      <c r="A942" s="179"/>
      <c r="D942" s="10"/>
      <c r="G942" s="10"/>
      <c r="J942" s="10"/>
    </row>
    <row r="943" spans="1:10" ht="14.25" customHeight="1">
      <c r="A943" s="179"/>
      <c r="D943" s="10"/>
      <c r="G943" s="10"/>
      <c r="J943" s="10"/>
    </row>
    <row r="944" spans="1:10" ht="14.25" customHeight="1">
      <c r="A944" s="179"/>
      <c r="D944" s="10"/>
      <c r="G944" s="10"/>
      <c r="J944" s="10"/>
    </row>
    <row r="945" spans="1:10" ht="14.25" customHeight="1">
      <c r="A945" s="179"/>
      <c r="D945" s="10"/>
      <c r="G945" s="10"/>
      <c r="J945" s="10"/>
    </row>
    <row r="946" spans="1:10" ht="14.25" customHeight="1">
      <c r="A946" s="179"/>
      <c r="D946" s="10"/>
      <c r="G946" s="10"/>
      <c r="J946" s="10"/>
    </row>
    <row r="947" spans="1:10" ht="14.25" customHeight="1">
      <c r="A947" s="179"/>
      <c r="D947" s="10"/>
      <c r="G947" s="10"/>
      <c r="J947" s="10"/>
    </row>
    <row r="948" spans="1:10" ht="14.25" customHeight="1">
      <c r="A948" s="179"/>
      <c r="D948" s="10"/>
      <c r="G948" s="10"/>
      <c r="J948" s="10"/>
    </row>
    <row r="949" spans="1:10" ht="14.25" customHeight="1">
      <c r="A949" s="179"/>
      <c r="D949" s="10"/>
      <c r="G949" s="10"/>
      <c r="J949" s="10"/>
    </row>
    <row r="950" spans="1:10" ht="14.25" customHeight="1">
      <c r="A950" s="179"/>
      <c r="D950" s="10"/>
      <c r="G950" s="10"/>
      <c r="J950" s="10"/>
    </row>
    <row r="951" spans="1:10" ht="14.25" customHeight="1">
      <c r="A951" s="179"/>
      <c r="D951" s="10"/>
      <c r="G951" s="10"/>
      <c r="J951" s="10"/>
    </row>
    <row r="952" spans="1:10" ht="14.25" customHeight="1">
      <c r="A952" s="179"/>
      <c r="D952" s="10"/>
      <c r="G952" s="10"/>
      <c r="J952" s="10"/>
    </row>
    <row r="953" spans="1:10" ht="14.25" customHeight="1">
      <c r="A953" s="179"/>
      <c r="D953" s="10"/>
      <c r="G953" s="10"/>
      <c r="J953" s="10"/>
    </row>
    <row r="954" spans="1:10" ht="14.25" customHeight="1">
      <c r="A954" s="179"/>
      <c r="D954" s="10"/>
      <c r="G954" s="10"/>
      <c r="J954" s="10"/>
    </row>
    <row r="955" spans="1:10" ht="14.25" customHeight="1">
      <c r="A955" s="179"/>
      <c r="D955" s="10"/>
      <c r="G955" s="10"/>
      <c r="J955" s="10"/>
    </row>
    <row r="956" spans="1:10" ht="14.25" customHeight="1">
      <c r="A956" s="179"/>
      <c r="D956" s="10"/>
      <c r="G956" s="10"/>
      <c r="J956" s="10"/>
    </row>
    <row r="957" spans="1:10" ht="14.25" customHeight="1">
      <c r="A957" s="179"/>
      <c r="D957" s="10"/>
      <c r="G957" s="10"/>
      <c r="J957" s="10"/>
    </row>
    <row r="958" spans="1:10" ht="14.25" customHeight="1">
      <c r="A958" s="179"/>
      <c r="D958" s="10"/>
      <c r="G958" s="10"/>
      <c r="J958" s="10"/>
    </row>
    <row r="959" spans="1:10" ht="14.25" customHeight="1">
      <c r="A959" s="179"/>
      <c r="D959" s="10"/>
      <c r="G959" s="10"/>
      <c r="J959" s="10"/>
    </row>
    <row r="960" spans="1:10" ht="14.25" customHeight="1">
      <c r="A960" s="179"/>
      <c r="D960" s="10"/>
      <c r="G960" s="10"/>
      <c r="J960" s="10"/>
    </row>
    <row r="961" spans="1:10" ht="14.25" customHeight="1">
      <c r="A961" s="179"/>
      <c r="D961" s="10"/>
      <c r="G961" s="10"/>
      <c r="J961" s="10"/>
    </row>
    <row r="962" spans="1:10" ht="14.25" customHeight="1">
      <c r="A962" s="179"/>
      <c r="D962" s="10"/>
      <c r="G962" s="10"/>
      <c r="J962" s="10"/>
    </row>
    <row r="963" spans="1:10" ht="14.25" customHeight="1">
      <c r="A963" s="179"/>
      <c r="D963" s="10"/>
      <c r="G963" s="10"/>
      <c r="J963" s="10"/>
    </row>
    <row r="964" spans="1:10" ht="14.25" customHeight="1">
      <c r="A964" s="179"/>
      <c r="D964" s="10"/>
      <c r="G964" s="10"/>
      <c r="J964" s="10"/>
    </row>
    <row r="965" spans="1:10" ht="14.25" customHeight="1">
      <c r="A965" s="179"/>
      <c r="D965" s="10"/>
      <c r="G965" s="10"/>
      <c r="J965" s="10"/>
    </row>
    <row r="966" spans="1:10" ht="14.25" customHeight="1">
      <c r="A966" s="179"/>
      <c r="D966" s="10"/>
      <c r="G966" s="10"/>
      <c r="J966" s="10"/>
    </row>
    <row r="967" spans="1:10" ht="14.25" customHeight="1">
      <c r="A967" s="179"/>
      <c r="D967" s="10"/>
      <c r="G967" s="10"/>
      <c r="J967" s="10"/>
    </row>
    <row r="968" spans="1:10" ht="14.25" customHeight="1">
      <c r="A968" s="179"/>
      <c r="D968" s="10"/>
      <c r="G968" s="10"/>
      <c r="J968" s="10"/>
    </row>
    <row r="969" spans="1:10" ht="14.25" customHeight="1">
      <c r="A969" s="179"/>
      <c r="D969" s="10"/>
      <c r="G969" s="10"/>
      <c r="J969" s="10"/>
    </row>
    <row r="970" spans="1:10" ht="14.25" customHeight="1">
      <c r="A970" s="179"/>
      <c r="D970" s="10"/>
      <c r="G970" s="10"/>
      <c r="J970" s="10"/>
    </row>
    <row r="971" spans="1:10" ht="14.25" customHeight="1">
      <c r="A971" s="179"/>
      <c r="D971" s="10"/>
      <c r="G971" s="10"/>
      <c r="J971" s="10"/>
    </row>
    <row r="972" spans="1:10" ht="14.25" customHeight="1">
      <c r="A972" s="179"/>
      <c r="D972" s="10"/>
      <c r="G972" s="10"/>
      <c r="J972" s="10"/>
    </row>
    <row r="973" spans="1:10" ht="14.25" customHeight="1">
      <c r="A973" s="179"/>
      <c r="D973" s="10"/>
      <c r="G973" s="10"/>
      <c r="J973" s="10"/>
    </row>
    <row r="974" spans="1:10" ht="14.25" customHeight="1">
      <c r="A974" s="179"/>
      <c r="D974" s="10"/>
      <c r="G974" s="10"/>
      <c r="J974" s="10"/>
    </row>
    <row r="975" spans="1:10" ht="14.25" customHeight="1">
      <c r="A975" s="179"/>
      <c r="D975" s="10"/>
      <c r="G975" s="10"/>
      <c r="J975" s="10"/>
    </row>
    <row r="976" spans="1:10" ht="14.25" customHeight="1">
      <c r="A976" s="179"/>
      <c r="D976" s="10"/>
      <c r="G976" s="10"/>
      <c r="J976" s="10"/>
    </row>
    <row r="977" spans="1:10" ht="14.25" customHeight="1">
      <c r="A977" s="179"/>
      <c r="D977" s="10"/>
      <c r="G977" s="10"/>
      <c r="J977" s="10"/>
    </row>
    <row r="978" spans="1:10" ht="14.25" customHeight="1">
      <c r="A978" s="179"/>
      <c r="D978" s="10"/>
      <c r="G978" s="10"/>
      <c r="J978" s="10"/>
    </row>
    <row r="979" spans="1:10" ht="14.25" customHeight="1">
      <c r="A979" s="179"/>
      <c r="D979" s="10"/>
      <c r="G979" s="10"/>
      <c r="J979" s="10"/>
    </row>
    <row r="980" spans="1:10" ht="14.25" customHeight="1">
      <c r="A980" s="179"/>
      <c r="D980" s="10"/>
      <c r="G980" s="10"/>
      <c r="J980" s="10"/>
    </row>
    <row r="981" spans="1:10" ht="14.25" customHeight="1">
      <c r="A981" s="179"/>
      <c r="D981" s="10"/>
      <c r="G981" s="10"/>
      <c r="J981" s="10"/>
    </row>
    <row r="982" spans="1:10" ht="14.25" customHeight="1">
      <c r="A982" s="179"/>
      <c r="D982" s="10"/>
      <c r="G982" s="10"/>
      <c r="J982" s="10"/>
    </row>
    <row r="983" spans="1:10" ht="14.25" customHeight="1">
      <c r="A983" s="179"/>
      <c r="D983" s="10"/>
      <c r="G983" s="10"/>
      <c r="J983" s="10"/>
    </row>
    <row r="984" spans="1:10" ht="14.25" customHeight="1">
      <c r="A984" s="179"/>
      <c r="D984" s="10"/>
      <c r="G984" s="10"/>
      <c r="J984" s="10"/>
    </row>
    <row r="985" spans="1:10" ht="14.25" customHeight="1">
      <c r="A985" s="179"/>
      <c r="D985" s="10"/>
      <c r="G985" s="10"/>
      <c r="J985" s="10"/>
    </row>
    <row r="986" spans="1:10" ht="14.25" customHeight="1">
      <c r="A986" s="179"/>
      <c r="D986" s="10"/>
      <c r="G986" s="10"/>
      <c r="J986" s="10"/>
    </row>
    <row r="987" spans="1:10" ht="14.25" customHeight="1">
      <c r="A987" s="179"/>
      <c r="D987" s="10"/>
      <c r="G987" s="10"/>
      <c r="J987" s="10"/>
    </row>
    <row r="988" spans="1:10" ht="14.25" customHeight="1">
      <c r="A988" s="179"/>
      <c r="D988" s="10"/>
      <c r="G988" s="10"/>
      <c r="J988" s="10"/>
    </row>
    <row r="989" spans="1:10" ht="14.25" customHeight="1">
      <c r="A989" s="179"/>
      <c r="D989" s="10"/>
      <c r="G989" s="10"/>
      <c r="J989" s="10"/>
    </row>
    <row r="990" spans="1:10" ht="14.25" customHeight="1">
      <c r="A990" s="179"/>
      <c r="D990" s="10"/>
      <c r="G990" s="10"/>
      <c r="J990" s="10"/>
    </row>
    <row r="991" spans="1:10" ht="14.25" customHeight="1">
      <c r="A991" s="179"/>
      <c r="D991" s="10"/>
      <c r="G991" s="10"/>
      <c r="J991" s="10"/>
    </row>
    <row r="992" spans="1:10" ht="14.25" customHeight="1">
      <c r="A992" s="179"/>
      <c r="D992" s="10"/>
      <c r="G992" s="10"/>
      <c r="J992" s="10"/>
    </row>
    <row r="993" spans="1:10" ht="14.25" customHeight="1">
      <c r="A993" s="179"/>
      <c r="D993" s="10"/>
      <c r="G993" s="10"/>
      <c r="J993" s="10"/>
    </row>
    <row r="994" spans="1:10" ht="14.25" customHeight="1">
      <c r="A994" s="179"/>
      <c r="D994" s="10"/>
      <c r="G994" s="10"/>
      <c r="J994" s="10"/>
    </row>
    <row r="995" spans="1:10" ht="14.25" customHeight="1">
      <c r="A995" s="179"/>
      <c r="D995" s="10"/>
      <c r="G995" s="10"/>
      <c r="J995" s="10"/>
    </row>
    <row r="996" spans="1:10" ht="14.25" customHeight="1">
      <c r="A996" s="179"/>
      <c r="D996" s="10"/>
      <c r="G996" s="10"/>
      <c r="J996" s="10"/>
    </row>
    <row r="997" spans="1:10" ht="14.25" customHeight="1">
      <c r="A997" s="179"/>
      <c r="D997" s="10"/>
      <c r="G997" s="10"/>
      <c r="J997" s="10"/>
    </row>
  </sheetData>
  <mergeCells count="2">
    <mergeCell ref="A1:D1"/>
    <mergeCell ref="A2:D2"/>
  </mergeCells>
  <conditionalFormatting sqref="C5:C11">
    <cfRule type="expression" dxfId="11" priority="1">
      <formula>$B5</formula>
    </cfRule>
  </conditionalFormatting>
  <conditionalFormatting sqref="C14:C22">
    <cfRule type="expression" dxfId="10" priority="5">
      <formula>$B14</formula>
    </cfRule>
  </conditionalFormatting>
  <conditionalFormatting sqref="C25:C30">
    <cfRule type="expression" dxfId="9" priority="14">
      <formula>$B25</formula>
    </cfRule>
  </conditionalFormatting>
  <conditionalFormatting sqref="F5:F18">
    <cfRule type="expression" dxfId="8" priority="20">
      <formula>$E5</formula>
    </cfRule>
  </conditionalFormatting>
  <conditionalFormatting sqref="F21:F30">
    <cfRule type="expression" dxfId="7" priority="34">
      <formula>$E21</formula>
    </cfRule>
  </conditionalFormatting>
  <conditionalFormatting sqref="I5:I12">
    <cfRule type="expression" dxfId="6" priority="44">
      <formula>$H5</formula>
    </cfRule>
  </conditionalFormatting>
  <conditionalFormatting sqref="I15:I25">
    <cfRule type="expression" dxfId="5" priority="52">
      <formula>$H15</formula>
    </cfRule>
  </conditionalFormatting>
  <conditionalFormatting sqref="I28:I30">
    <cfRule type="expression" dxfId="4" priority="63">
      <formula>$H28</formula>
    </cfRule>
  </conditionalFormatting>
  <conditionalFormatting sqref="L5:L9">
    <cfRule type="expression" dxfId="3" priority="66">
      <formula>$K5</formula>
    </cfRule>
  </conditionalFormatting>
  <conditionalFormatting sqref="L12:L16">
    <cfRule type="expression" dxfId="2" priority="72">
      <formula>$K12</formula>
    </cfRule>
  </conditionalFormatting>
  <conditionalFormatting sqref="L19:L21">
    <cfRule type="expression" dxfId="1" priority="77">
      <formula>$K19</formula>
    </cfRule>
  </conditionalFormatting>
  <conditionalFormatting sqref="L24:L29">
    <cfRule type="expression" dxfId="0" priority="67">
      <formula>$K24</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01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4.5" defaultRowHeight="15" customHeight="1"/>
  <cols>
    <col min="1" max="2" width="10.1640625" customWidth="1"/>
    <col min="3" max="3" width="9.5" customWidth="1"/>
    <col min="4" max="4" width="38.5" customWidth="1"/>
    <col min="5" max="5" width="26.33203125" customWidth="1"/>
    <col min="6" max="33" width="18" customWidth="1"/>
    <col min="34" max="44" width="8.6640625" customWidth="1"/>
  </cols>
  <sheetData>
    <row r="1" spans="1:44" ht="61.5" customHeight="1">
      <c r="A1" s="291" t="str">
        <f>'Start Here'!C7&amp; " &amp; " &amp;'Start Here'!C8</f>
        <v xml:space="preserve"> &amp; </v>
      </c>
      <c r="B1" s="270"/>
      <c r="C1" s="270"/>
      <c r="D1" s="270"/>
      <c r="E1" s="271"/>
      <c r="F1" s="280" t="s">
        <v>226</v>
      </c>
      <c r="G1" s="268"/>
      <c r="H1" s="280" t="s">
        <v>227</v>
      </c>
      <c r="I1" s="268"/>
      <c r="J1" s="280" t="s">
        <v>3</v>
      </c>
      <c r="K1" s="268"/>
      <c r="L1" s="280" t="s">
        <v>68</v>
      </c>
      <c r="M1" s="268"/>
    </row>
    <row r="2" spans="1:44" ht="14.25" customHeight="1">
      <c r="A2" s="296" t="s">
        <v>409</v>
      </c>
      <c r="B2" s="270"/>
      <c r="C2" s="270"/>
      <c r="D2" s="270"/>
      <c r="E2" s="271"/>
      <c r="F2" s="306">
        <f>'Start Here'!C5</f>
        <v>46060</v>
      </c>
      <c r="G2" s="305"/>
      <c r="H2" s="278">
        <f ca="1">F2-TODAY()</f>
        <v>285</v>
      </c>
      <c r="I2" s="305"/>
      <c r="J2" s="306">
        <f>'Start Here'!C6</f>
        <v>46027</v>
      </c>
      <c r="K2" s="305"/>
      <c r="L2" s="278">
        <f ca="1">J2-TODAY()</f>
        <v>252</v>
      </c>
      <c r="M2" s="305"/>
    </row>
    <row r="3" spans="1:44" ht="14.25" customHeight="1">
      <c r="A3" s="181"/>
      <c r="B3" s="182"/>
      <c r="C3" s="182"/>
      <c r="D3" s="182"/>
      <c r="E3" s="182"/>
      <c r="F3" s="182"/>
      <c r="G3" s="182"/>
      <c r="H3" s="183"/>
      <c r="I3" s="183"/>
      <c r="J3" s="183"/>
      <c r="K3" s="183"/>
      <c r="L3" s="183"/>
      <c r="M3" s="184"/>
      <c r="N3" s="185"/>
      <c r="O3" s="186"/>
      <c r="P3" s="186"/>
      <c r="Q3" s="184"/>
      <c r="R3" s="185"/>
      <c r="S3" s="186"/>
      <c r="T3" s="187"/>
      <c r="U3" s="187"/>
      <c r="V3" s="187"/>
      <c r="W3" s="187"/>
      <c r="X3" s="187"/>
      <c r="Y3" s="187"/>
      <c r="Z3" s="187"/>
      <c r="AA3" s="187"/>
      <c r="AB3" s="187"/>
      <c r="AC3" s="187"/>
      <c r="AD3" s="187"/>
      <c r="AE3" s="187"/>
      <c r="AF3" s="187"/>
      <c r="AG3" s="187"/>
      <c r="AH3" s="188"/>
      <c r="AI3" s="188"/>
      <c r="AJ3" s="188"/>
      <c r="AK3" s="188"/>
      <c r="AL3" s="188"/>
      <c r="AM3" s="188"/>
      <c r="AN3" s="188"/>
      <c r="AO3" s="188"/>
      <c r="AP3" s="188"/>
      <c r="AQ3" s="188"/>
      <c r="AR3" s="188"/>
    </row>
    <row r="4" spans="1:44" ht="14.25" customHeight="1">
      <c r="A4" s="189" t="s">
        <v>410</v>
      </c>
      <c r="B4" s="190" t="s">
        <v>411</v>
      </c>
      <c r="C4" s="61" t="s">
        <v>412</v>
      </c>
      <c r="D4" s="61" t="s">
        <v>218</v>
      </c>
      <c r="E4" s="61" t="s">
        <v>413</v>
      </c>
      <c r="F4" s="61">
        <f>'Start Here'!C7</f>
        <v>0</v>
      </c>
      <c r="G4" s="61">
        <f>'Start Here'!C8</f>
        <v>0</v>
      </c>
      <c r="H4" s="61" t="s">
        <v>414</v>
      </c>
      <c r="I4" s="61" t="s">
        <v>415</v>
      </c>
      <c r="J4" s="61" t="s">
        <v>416</v>
      </c>
      <c r="K4" s="61" t="s">
        <v>417</v>
      </c>
      <c r="L4" s="61" t="s">
        <v>418</v>
      </c>
      <c r="M4" s="61" t="s">
        <v>419</v>
      </c>
      <c r="N4" s="61" t="s">
        <v>420</v>
      </c>
      <c r="O4" s="61" t="s">
        <v>421</v>
      </c>
      <c r="P4" s="61" t="s">
        <v>422</v>
      </c>
      <c r="Q4" s="61" t="s">
        <v>423</v>
      </c>
      <c r="R4" s="61" t="s">
        <v>424</v>
      </c>
      <c r="S4" s="61" t="s">
        <v>425</v>
      </c>
      <c r="T4" s="61" t="s">
        <v>426</v>
      </c>
      <c r="U4" s="61" t="s">
        <v>427</v>
      </c>
      <c r="V4" s="61" t="s">
        <v>428</v>
      </c>
      <c r="W4" s="61" t="s">
        <v>429</v>
      </c>
      <c r="X4" s="61" t="s">
        <v>430</v>
      </c>
      <c r="Y4" s="61" t="s">
        <v>431</v>
      </c>
      <c r="Z4" s="61" t="s">
        <v>432</v>
      </c>
      <c r="AA4" s="61" t="s">
        <v>433</v>
      </c>
      <c r="AB4" s="61" t="s">
        <v>434</v>
      </c>
      <c r="AC4" s="61" t="s">
        <v>435</v>
      </c>
      <c r="AD4" s="61" t="s">
        <v>436</v>
      </c>
      <c r="AE4" s="61" t="s">
        <v>437</v>
      </c>
      <c r="AF4" s="61" t="s">
        <v>438</v>
      </c>
      <c r="AG4" s="61" t="s">
        <v>85</v>
      </c>
      <c r="AH4" s="191"/>
      <c r="AI4" s="191"/>
      <c r="AJ4" s="191"/>
      <c r="AK4" s="191"/>
      <c r="AL4" s="191"/>
      <c r="AM4" s="191"/>
      <c r="AN4" s="191"/>
      <c r="AO4" s="191"/>
      <c r="AP4" s="191"/>
      <c r="AQ4" s="191"/>
      <c r="AR4" s="191"/>
    </row>
    <row r="5" spans="1:44" ht="14.25" customHeight="1">
      <c r="A5" s="192">
        <v>45155</v>
      </c>
      <c r="B5" s="193">
        <v>0.625</v>
      </c>
      <c r="C5" s="194">
        <v>0.66666666666666663</v>
      </c>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1"/>
      <c r="AI5" s="191"/>
      <c r="AJ5" s="191"/>
      <c r="AK5" s="191"/>
      <c r="AL5" s="191"/>
      <c r="AM5" s="191"/>
      <c r="AN5" s="191"/>
      <c r="AO5" s="191"/>
      <c r="AP5" s="191"/>
      <c r="AQ5" s="191"/>
      <c r="AR5" s="191"/>
    </row>
    <row r="6" spans="1:44" ht="14.25" customHeight="1">
      <c r="A6" s="192">
        <v>45155</v>
      </c>
      <c r="B6" s="193">
        <v>0.66666666666666663</v>
      </c>
      <c r="C6" s="194">
        <v>0.70833333333333337</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1"/>
      <c r="AI6" s="191"/>
      <c r="AJ6" s="191"/>
      <c r="AK6" s="191"/>
      <c r="AL6" s="191"/>
      <c r="AM6" s="191"/>
      <c r="AN6" s="191"/>
      <c r="AO6" s="191"/>
      <c r="AP6" s="191"/>
      <c r="AQ6" s="191"/>
      <c r="AR6" s="191"/>
    </row>
    <row r="7" spans="1:44" ht="14.25" customHeight="1">
      <c r="A7" s="192">
        <v>45155</v>
      </c>
      <c r="B7" s="193">
        <v>0.70833333333333337</v>
      </c>
      <c r="C7" s="194">
        <v>0.75</v>
      </c>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1"/>
      <c r="AI7" s="191"/>
      <c r="AJ7" s="191"/>
      <c r="AK7" s="191"/>
      <c r="AL7" s="191"/>
      <c r="AM7" s="191"/>
      <c r="AN7" s="191"/>
      <c r="AO7" s="191"/>
      <c r="AP7" s="191"/>
      <c r="AQ7" s="191"/>
      <c r="AR7" s="191"/>
    </row>
    <row r="8" spans="1:44" ht="14.25" customHeight="1">
      <c r="A8" s="192">
        <v>45155</v>
      </c>
      <c r="B8" s="193">
        <v>0.75</v>
      </c>
      <c r="C8" s="194">
        <v>0.79166666666666663</v>
      </c>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1"/>
      <c r="AI8" s="191"/>
      <c r="AJ8" s="191"/>
      <c r="AK8" s="191"/>
      <c r="AL8" s="191"/>
      <c r="AM8" s="191"/>
      <c r="AN8" s="191"/>
      <c r="AO8" s="191"/>
      <c r="AP8" s="191"/>
      <c r="AQ8" s="191"/>
      <c r="AR8" s="191"/>
    </row>
    <row r="9" spans="1:44" ht="14.25" customHeight="1">
      <c r="A9" s="192">
        <v>45155</v>
      </c>
      <c r="B9" s="193">
        <v>0.79166666666666663</v>
      </c>
      <c r="C9" s="194">
        <v>0.80208333333333337</v>
      </c>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1"/>
      <c r="AI9" s="191"/>
      <c r="AJ9" s="191"/>
      <c r="AK9" s="191"/>
      <c r="AL9" s="191"/>
      <c r="AM9" s="191"/>
      <c r="AN9" s="191"/>
      <c r="AO9" s="191"/>
      <c r="AP9" s="191"/>
      <c r="AQ9" s="191"/>
      <c r="AR9" s="191"/>
    </row>
    <row r="10" spans="1:44" ht="14.25" customHeight="1">
      <c r="A10" s="192">
        <v>45155</v>
      </c>
      <c r="B10" s="193">
        <v>0.83333333333333337</v>
      </c>
      <c r="C10" s="194">
        <v>0.875</v>
      </c>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1"/>
      <c r="AI10" s="191"/>
      <c r="AJ10" s="191"/>
      <c r="AK10" s="191"/>
      <c r="AL10" s="191"/>
      <c r="AM10" s="191"/>
      <c r="AN10" s="191"/>
      <c r="AO10" s="191"/>
      <c r="AP10" s="191"/>
      <c r="AQ10" s="191"/>
      <c r="AR10" s="191"/>
    </row>
    <row r="11" spans="1:44" ht="14.25" customHeight="1">
      <c r="A11" s="192">
        <v>45155</v>
      </c>
      <c r="B11" s="193">
        <v>0.875</v>
      </c>
      <c r="C11" s="194">
        <v>0.91666666666666663</v>
      </c>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1"/>
      <c r="AI11" s="191"/>
      <c r="AJ11" s="191"/>
      <c r="AK11" s="191"/>
      <c r="AL11" s="191"/>
      <c r="AM11" s="191"/>
      <c r="AN11" s="191"/>
      <c r="AO11" s="191"/>
      <c r="AP11" s="191"/>
      <c r="AQ11" s="191"/>
      <c r="AR11" s="191"/>
    </row>
    <row r="12" spans="1:44" ht="14.25" customHeight="1">
      <c r="A12" s="192">
        <v>45155</v>
      </c>
      <c r="B12" s="193">
        <v>0.91666666666666663</v>
      </c>
      <c r="C12" s="194">
        <v>0.95833333333333337</v>
      </c>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1"/>
      <c r="AI12" s="191"/>
      <c r="AJ12" s="191"/>
      <c r="AK12" s="191"/>
      <c r="AL12" s="191"/>
      <c r="AM12" s="191"/>
      <c r="AN12" s="191"/>
      <c r="AO12" s="191"/>
      <c r="AP12" s="191"/>
      <c r="AQ12" s="191"/>
      <c r="AR12" s="191"/>
    </row>
    <row r="13" spans="1:44" ht="14.25" customHeight="1">
      <c r="A13" s="192">
        <v>45155</v>
      </c>
      <c r="B13" s="193">
        <v>0.95833333333333337</v>
      </c>
      <c r="C13" s="194">
        <v>0.5</v>
      </c>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1"/>
      <c r="AI13" s="191"/>
      <c r="AJ13" s="191"/>
      <c r="AK13" s="191"/>
      <c r="AL13" s="191"/>
      <c r="AM13" s="191"/>
      <c r="AN13" s="191"/>
      <c r="AO13" s="191"/>
      <c r="AP13" s="191"/>
      <c r="AQ13" s="191"/>
      <c r="AR13" s="191"/>
    </row>
    <row r="14" spans="1:44" ht="14.25" customHeight="1">
      <c r="A14" s="196"/>
      <c r="B14" s="197"/>
      <c r="C14" s="198"/>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1"/>
      <c r="AI14" s="191"/>
      <c r="AJ14" s="191"/>
      <c r="AK14" s="191"/>
      <c r="AL14" s="191"/>
      <c r="AM14" s="191"/>
      <c r="AN14" s="191"/>
      <c r="AO14" s="191"/>
      <c r="AP14" s="191"/>
      <c r="AQ14" s="191"/>
      <c r="AR14" s="191"/>
    </row>
    <row r="15" spans="1:44" ht="14.25" customHeight="1">
      <c r="A15" s="192">
        <v>45156</v>
      </c>
      <c r="B15" s="193">
        <v>0.25</v>
      </c>
      <c r="C15" s="194">
        <v>0.26041666666666669</v>
      </c>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1"/>
      <c r="AI15" s="191"/>
      <c r="AJ15" s="191"/>
      <c r="AK15" s="191"/>
      <c r="AL15" s="191"/>
      <c r="AM15" s="191"/>
      <c r="AN15" s="191"/>
      <c r="AO15" s="191"/>
      <c r="AP15" s="191"/>
      <c r="AQ15" s="191"/>
      <c r="AR15" s="191"/>
    </row>
    <row r="16" spans="1:44" ht="14.25" customHeight="1">
      <c r="A16" s="192">
        <v>45156</v>
      </c>
      <c r="B16" s="193">
        <v>0.26041666666666669</v>
      </c>
      <c r="C16" s="194">
        <v>0.27083333333333298</v>
      </c>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1"/>
      <c r="AI16" s="191"/>
      <c r="AJ16" s="191"/>
      <c r="AK16" s="191"/>
      <c r="AL16" s="191"/>
      <c r="AM16" s="191"/>
      <c r="AN16" s="191"/>
      <c r="AO16" s="191"/>
      <c r="AP16" s="191"/>
      <c r="AQ16" s="191"/>
      <c r="AR16" s="191"/>
    </row>
    <row r="17" spans="1:44" ht="14.25" customHeight="1">
      <c r="A17" s="192">
        <v>45156</v>
      </c>
      <c r="B17" s="193">
        <v>0.27083333333333298</v>
      </c>
      <c r="C17" s="194">
        <v>0.28125</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1"/>
      <c r="AI17" s="191"/>
      <c r="AJ17" s="191"/>
      <c r="AK17" s="191"/>
      <c r="AL17" s="191"/>
      <c r="AM17" s="191"/>
      <c r="AN17" s="191"/>
      <c r="AO17" s="191"/>
      <c r="AP17" s="191"/>
      <c r="AQ17" s="191"/>
      <c r="AR17" s="191"/>
    </row>
    <row r="18" spans="1:44" ht="14.25" customHeight="1">
      <c r="A18" s="192">
        <v>45156</v>
      </c>
      <c r="B18" s="193">
        <v>0.28125</v>
      </c>
      <c r="C18" s="194">
        <v>0.29166666666666702</v>
      </c>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1"/>
      <c r="AI18" s="191"/>
      <c r="AJ18" s="191"/>
      <c r="AK18" s="191"/>
      <c r="AL18" s="191"/>
      <c r="AM18" s="191"/>
      <c r="AN18" s="191"/>
      <c r="AO18" s="191"/>
      <c r="AP18" s="191"/>
      <c r="AQ18" s="191"/>
      <c r="AR18" s="191"/>
    </row>
    <row r="19" spans="1:44" ht="14.25" customHeight="1">
      <c r="A19" s="192">
        <v>45156</v>
      </c>
      <c r="B19" s="193">
        <v>0.29166666666666702</v>
      </c>
      <c r="C19" s="194">
        <v>0.30208333333333298</v>
      </c>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1"/>
      <c r="AI19" s="191"/>
      <c r="AJ19" s="191"/>
      <c r="AK19" s="191"/>
      <c r="AL19" s="191"/>
      <c r="AM19" s="191"/>
      <c r="AN19" s="191"/>
      <c r="AO19" s="191"/>
      <c r="AP19" s="191"/>
      <c r="AQ19" s="191"/>
      <c r="AR19" s="191"/>
    </row>
    <row r="20" spans="1:44" ht="14.25" customHeight="1">
      <c r="A20" s="192">
        <v>45156</v>
      </c>
      <c r="B20" s="193">
        <v>0.30208333333333298</v>
      </c>
      <c r="C20" s="194">
        <v>0.3125</v>
      </c>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1"/>
      <c r="AI20" s="191"/>
      <c r="AJ20" s="191"/>
      <c r="AK20" s="191"/>
      <c r="AL20" s="191"/>
      <c r="AM20" s="191"/>
      <c r="AN20" s="191"/>
      <c r="AO20" s="191"/>
      <c r="AP20" s="191"/>
      <c r="AQ20" s="191"/>
      <c r="AR20" s="191"/>
    </row>
    <row r="21" spans="1:44" ht="14.25" customHeight="1">
      <c r="A21" s="192">
        <v>45156</v>
      </c>
      <c r="B21" s="193">
        <v>0.3125</v>
      </c>
      <c r="C21" s="194">
        <v>0.32291666666666702</v>
      </c>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1"/>
      <c r="AI21" s="191"/>
      <c r="AJ21" s="191"/>
      <c r="AK21" s="191"/>
      <c r="AL21" s="191"/>
      <c r="AM21" s="191"/>
      <c r="AN21" s="191"/>
      <c r="AO21" s="191"/>
      <c r="AP21" s="191"/>
      <c r="AQ21" s="191"/>
      <c r="AR21" s="191"/>
    </row>
    <row r="22" spans="1:44" ht="14.25" customHeight="1">
      <c r="A22" s="192">
        <v>45156</v>
      </c>
      <c r="B22" s="193">
        <v>0.32291666666666702</v>
      </c>
      <c r="C22" s="194">
        <v>0.33333333333333298</v>
      </c>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1"/>
      <c r="AI22" s="191"/>
      <c r="AJ22" s="191"/>
      <c r="AK22" s="191"/>
      <c r="AL22" s="191"/>
      <c r="AM22" s="191"/>
      <c r="AN22" s="191"/>
      <c r="AO22" s="191"/>
      <c r="AP22" s="191"/>
      <c r="AQ22" s="191"/>
      <c r="AR22" s="191"/>
    </row>
    <row r="23" spans="1:44" ht="14.25" customHeight="1">
      <c r="A23" s="192">
        <v>45156</v>
      </c>
      <c r="B23" s="193">
        <v>0.33333333333333298</v>
      </c>
      <c r="C23" s="194">
        <v>0.34375</v>
      </c>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1"/>
      <c r="AI23" s="191"/>
      <c r="AJ23" s="191"/>
      <c r="AK23" s="191"/>
      <c r="AL23" s="191"/>
      <c r="AM23" s="191"/>
      <c r="AN23" s="191"/>
      <c r="AO23" s="191"/>
      <c r="AP23" s="191"/>
      <c r="AQ23" s="191"/>
      <c r="AR23" s="191"/>
    </row>
    <row r="24" spans="1:44" ht="14.25" customHeight="1">
      <c r="A24" s="192">
        <v>45156</v>
      </c>
      <c r="B24" s="193">
        <v>0.34375</v>
      </c>
      <c r="C24" s="194">
        <v>0.35416666666666702</v>
      </c>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1"/>
      <c r="AI24" s="191"/>
      <c r="AJ24" s="191"/>
      <c r="AK24" s="191"/>
      <c r="AL24" s="191"/>
      <c r="AM24" s="191"/>
      <c r="AN24" s="191"/>
      <c r="AO24" s="191"/>
      <c r="AP24" s="191"/>
      <c r="AQ24" s="191"/>
      <c r="AR24" s="191"/>
    </row>
    <row r="25" spans="1:44" ht="14.25" customHeight="1">
      <c r="A25" s="192">
        <v>45156</v>
      </c>
      <c r="B25" s="193">
        <v>0.35416666666666702</v>
      </c>
      <c r="C25" s="194">
        <v>0.36458333333333398</v>
      </c>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1"/>
      <c r="AI25" s="191"/>
      <c r="AJ25" s="191"/>
      <c r="AK25" s="191"/>
      <c r="AL25" s="191"/>
      <c r="AM25" s="191"/>
      <c r="AN25" s="191"/>
      <c r="AO25" s="191"/>
      <c r="AP25" s="191"/>
      <c r="AQ25" s="191"/>
      <c r="AR25" s="191"/>
    </row>
    <row r="26" spans="1:44" ht="14.25" customHeight="1">
      <c r="A26" s="192">
        <v>45156</v>
      </c>
      <c r="B26" s="193">
        <v>0.36458333333333398</v>
      </c>
      <c r="C26" s="194">
        <v>0.375</v>
      </c>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1"/>
      <c r="AI26" s="191"/>
      <c r="AJ26" s="191"/>
      <c r="AK26" s="191"/>
      <c r="AL26" s="191"/>
      <c r="AM26" s="191"/>
      <c r="AN26" s="191"/>
      <c r="AO26" s="191"/>
      <c r="AP26" s="191"/>
      <c r="AQ26" s="191"/>
      <c r="AR26" s="191"/>
    </row>
    <row r="27" spans="1:44" ht="14.25" customHeight="1">
      <c r="A27" s="192">
        <v>45156</v>
      </c>
      <c r="B27" s="193">
        <v>0.375</v>
      </c>
      <c r="C27" s="194">
        <v>0.38541666666666702</v>
      </c>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1"/>
      <c r="AI27" s="191"/>
      <c r="AJ27" s="191"/>
      <c r="AK27" s="191"/>
      <c r="AL27" s="191"/>
      <c r="AM27" s="191"/>
      <c r="AN27" s="191"/>
      <c r="AO27" s="191"/>
      <c r="AP27" s="191"/>
      <c r="AQ27" s="191"/>
      <c r="AR27" s="191"/>
    </row>
    <row r="28" spans="1:44" ht="14.25" customHeight="1">
      <c r="A28" s="192">
        <v>45156</v>
      </c>
      <c r="B28" s="193">
        <v>0.38541666666666702</v>
      </c>
      <c r="C28" s="194">
        <v>0.39583333333333398</v>
      </c>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1"/>
      <c r="AI28" s="191"/>
      <c r="AJ28" s="191"/>
      <c r="AK28" s="191"/>
      <c r="AL28" s="191"/>
      <c r="AM28" s="191"/>
      <c r="AN28" s="191"/>
      <c r="AO28" s="191"/>
      <c r="AP28" s="191"/>
      <c r="AQ28" s="191"/>
      <c r="AR28" s="191"/>
    </row>
    <row r="29" spans="1:44" ht="14.25" customHeight="1">
      <c r="A29" s="192">
        <v>45156</v>
      </c>
      <c r="B29" s="193">
        <v>0.39583333333333398</v>
      </c>
      <c r="C29" s="194">
        <v>0.40625</v>
      </c>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1"/>
      <c r="AI29" s="191"/>
      <c r="AJ29" s="191"/>
      <c r="AK29" s="191"/>
      <c r="AL29" s="191"/>
      <c r="AM29" s="191"/>
      <c r="AN29" s="191"/>
      <c r="AO29" s="191"/>
      <c r="AP29" s="191"/>
      <c r="AQ29" s="191"/>
      <c r="AR29" s="191"/>
    </row>
    <row r="30" spans="1:44" ht="14.25" customHeight="1">
      <c r="A30" s="192">
        <v>45156</v>
      </c>
      <c r="B30" s="193">
        <v>0.40625</v>
      </c>
      <c r="C30" s="194">
        <v>0.41666666666666702</v>
      </c>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1"/>
      <c r="AI30" s="191"/>
      <c r="AJ30" s="191"/>
      <c r="AK30" s="191"/>
      <c r="AL30" s="191"/>
      <c r="AM30" s="191"/>
      <c r="AN30" s="191"/>
      <c r="AO30" s="191"/>
      <c r="AP30" s="191"/>
      <c r="AQ30" s="191"/>
      <c r="AR30" s="191"/>
    </row>
    <row r="31" spans="1:44" ht="14.25" customHeight="1">
      <c r="A31" s="192">
        <v>45156</v>
      </c>
      <c r="B31" s="193">
        <v>0.41666666666666702</v>
      </c>
      <c r="C31" s="194">
        <v>0.42708333333333398</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1"/>
      <c r="AI31" s="191"/>
      <c r="AJ31" s="191"/>
      <c r="AK31" s="191"/>
      <c r="AL31" s="191"/>
      <c r="AM31" s="191"/>
      <c r="AN31" s="191"/>
      <c r="AO31" s="191"/>
      <c r="AP31" s="191"/>
      <c r="AQ31" s="191"/>
      <c r="AR31" s="191"/>
    </row>
    <row r="32" spans="1:44" ht="14.25" customHeight="1">
      <c r="A32" s="192">
        <v>45156</v>
      </c>
      <c r="B32" s="193">
        <v>0.42708333333333398</v>
      </c>
      <c r="C32" s="194">
        <v>0.4375</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1"/>
      <c r="AI32" s="191"/>
      <c r="AJ32" s="191"/>
      <c r="AK32" s="191"/>
      <c r="AL32" s="191"/>
      <c r="AM32" s="191"/>
      <c r="AN32" s="191"/>
      <c r="AO32" s="191"/>
      <c r="AP32" s="191"/>
      <c r="AQ32" s="191"/>
      <c r="AR32" s="191"/>
    </row>
    <row r="33" spans="1:44" ht="14.25" customHeight="1">
      <c r="A33" s="192">
        <v>45156</v>
      </c>
      <c r="B33" s="193">
        <v>0.4375</v>
      </c>
      <c r="C33" s="194">
        <v>0.44791666666666702</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1"/>
      <c r="AI33" s="191"/>
      <c r="AJ33" s="191"/>
      <c r="AK33" s="191"/>
      <c r="AL33" s="191"/>
      <c r="AM33" s="191"/>
      <c r="AN33" s="191"/>
      <c r="AO33" s="191"/>
      <c r="AP33" s="191"/>
      <c r="AQ33" s="191"/>
      <c r="AR33" s="191"/>
    </row>
    <row r="34" spans="1:44" ht="14.25" customHeight="1">
      <c r="A34" s="192">
        <v>45156</v>
      </c>
      <c r="B34" s="193">
        <v>0.44791666666666702</v>
      </c>
      <c r="C34" s="194">
        <v>0.45833333333333398</v>
      </c>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1"/>
      <c r="AI34" s="191"/>
      <c r="AJ34" s="191"/>
      <c r="AK34" s="191"/>
      <c r="AL34" s="191"/>
      <c r="AM34" s="191"/>
      <c r="AN34" s="191"/>
      <c r="AO34" s="191"/>
      <c r="AP34" s="191"/>
      <c r="AQ34" s="191"/>
      <c r="AR34" s="191"/>
    </row>
    <row r="35" spans="1:44" ht="14.25" customHeight="1">
      <c r="A35" s="192">
        <v>45156</v>
      </c>
      <c r="B35" s="193">
        <v>0.45833333333333398</v>
      </c>
      <c r="C35" s="194">
        <v>0.46875</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1"/>
      <c r="AI35" s="191"/>
      <c r="AJ35" s="191"/>
      <c r="AK35" s="191"/>
      <c r="AL35" s="191"/>
      <c r="AM35" s="191"/>
      <c r="AN35" s="191"/>
      <c r="AO35" s="191"/>
      <c r="AP35" s="191"/>
      <c r="AQ35" s="191"/>
      <c r="AR35" s="191"/>
    </row>
    <row r="36" spans="1:44" ht="14.25" customHeight="1">
      <c r="A36" s="192">
        <v>45156</v>
      </c>
      <c r="B36" s="193">
        <v>0.46875</v>
      </c>
      <c r="C36" s="194">
        <v>0.47916666666666702</v>
      </c>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1"/>
      <c r="AI36" s="191"/>
      <c r="AJ36" s="191"/>
      <c r="AK36" s="191"/>
      <c r="AL36" s="191"/>
      <c r="AM36" s="191"/>
      <c r="AN36" s="191"/>
      <c r="AO36" s="191"/>
      <c r="AP36" s="191"/>
      <c r="AQ36" s="191"/>
      <c r="AR36" s="191"/>
    </row>
    <row r="37" spans="1:44" ht="14.25" customHeight="1">
      <c r="A37" s="192">
        <v>45156</v>
      </c>
      <c r="B37" s="193">
        <v>0.47916666666666702</v>
      </c>
      <c r="C37" s="194">
        <v>0.48958333333333398</v>
      </c>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1"/>
      <c r="AI37" s="191"/>
      <c r="AJ37" s="191"/>
      <c r="AK37" s="191"/>
      <c r="AL37" s="191"/>
      <c r="AM37" s="191"/>
      <c r="AN37" s="191"/>
      <c r="AO37" s="191"/>
      <c r="AP37" s="191"/>
      <c r="AQ37" s="191"/>
      <c r="AR37" s="191"/>
    </row>
    <row r="38" spans="1:44" ht="14.25" customHeight="1">
      <c r="A38" s="192">
        <v>45156</v>
      </c>
      <c r="B38" s="193">
        <v>0.48958333333333398</v>
      </c>
      <c r="C38" s="194">
        <v>0.5</v>
      </c>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1"/>
      <c r="AI38" s="191"/>
      <c r="AJ38" s="191"/>
      <c r="AK38" s="191"/>
      <c r="AL38" s="191"/>
      <c r="AM38" s="191"/>
      <c r="AN38" s="191"/>
      <c r="AO38" s="191"/>
      <c r="AP38" s="191"/>
      <c r="AQ38" s="191"/>
      <c r="AR38" s="191"/>
    </row>
    <row r="39" spans="1:44" ht="14.25" customHeight="1">
      <c r="A39" s="192">
        <v>45156</v>
      </c>
      <c r="B39" s="193">
        <v>0.5</v>
      </c>
      <c r="C39" s="194">
        <v>0.51041666666666696</v>
      </c>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1"/>
      <c r="AI39" s="191"/>
      <c r="AJ39" s="191"/>
      <c r="AK39" s="191"/>
      <c r="AL39" s="191"/>
      <c r="AM39" s="191"/>
      <c r="AN39" s="191"/>
      <c r="AO39" s="191"/>
      <c r="AP39" s="191"/>
      <c r="AQ39" s="191"/>
      <c r="AR39" s="191"/>
    </row>
    <row r="40" spans="1:44" ht="14.25" customHeight="1">
      <c r="A40" s="192">
        <v>45156</v>
      </c>
      <c r="B40" s="193">
        <v>0.51041666666666696</v>
      </c>
      <c r="C40" s="194">
        <v>0.52083333333333404</v>
      </c>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1"/>
      <c r="AI40" s="191"/>
      <c r="AJ40" s="191"/>
      <c r="AK40" s="191"/>
      <c r="AL40" s="191"/>
      <c r="AM40" s="191"/>
      <c r="AN40" s="191"/>
      <c r="AO40" s="191"/>
      <c r="AP40" s="191"/>
      <c r="AQ40" s="191"/>
      <c r="AR40" s="191"/>
    </row>
    <row r="41" spans="1:44" ht="14.25" customHeight="1">
      <c r="A41" s="192">
        <v>45156</v>
      </c>
      <c r="B41" s="193">
        <v>0.52083333333333404</v>
      </c>
      <c r="C41" s="194">
        <v>0.53125</v>
      </c>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1"/>
      <c r="AI41" s="191"/>
      <c r="AJ41" s="191"/>
      <c r="AK41" s="191"/>
      <c r="AL41" s="191"/>
      <c r="AM41" s="191"/>
      <c r="AN41" s="191"/>
      <c r="AO41" s="191"/>
      <c r="AP41" s="191"/>
      <c r="AQ41" s="191"/>
      <c r="AR41" s="191"/>
    </row>
    <row r="42" spans="1:44" ht="14.25" customHeight="1">
      <c r="A42" s="192">
        <v>45156</v>
      </c>
      <c r="B42" s="193">
        <v>0.53125</v>
      </c>
      <c r="C42" s="194">
        <v>0.54166666666666696</v>
      </c>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1"/>
      <c r="AI42" s="191"/>
      <c r="AJ42" s="191"/>
      <c r="AK42" s="191"/>
      <c r="AL42" s="191"/>
      <c r="AM42" s="191"/>
      <c r="AN42" s="191"/>
      <c r="AO42" s="191"/>
      <c r="AP42" s="191"/>
      <c r="AQ42" s="191"/>
      <c r="AR42" s="191"/>
    </row>
    <row r="43" spans="1:44" ht="14.25" customHeight="1">
      <c r="A43" s="192">
        <v>45156</v>
      </c>
      <c r="B43" s="193">
        <v>0.54166666666666696</v>
      </c>
      <c r="C43" s="194">
        <v>0.55208333333333404</v>
      </c>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1"/>
      <c r="AI43" s="191"/>
      <c r="AJ43" s="191"/>
      <c r="AK43" s="191"/>
      <c r="AL43" s="191"/>
      <c r="AM43" s="191"/>
      <c r="AN43" s="191"/>
      <c r="AO43" s="191"/>
      <c r="AP43" s="191"/>
      <c r="AQ43" s="191"/>
      <c r="AR43" s="191"/>
    </row>
    <row r="44" spans="1:44" ht="14.25" customHeight="1">
      <c r="A44" s="192">
        <v>45156</v>
      </c>
      <c r="B44" s="193">
        <v>0.55208333333333404</v>
      </c>
      <c r="C44" s="194">
        <v>0.562500000000001</v>
      </c>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1"/>
      <c r="AI44" s="191"/>
      <c r="AJ44" s="191"/>
      <c r="AK44" s="191"/>
      <c r="AL44" s="191"/>
      <c r="AM44" s="191"/>
      <c r="AN44" s="191"/>
      <c r="AO44" s="191"/>
      <c r="AP44" s="191"/>
      <c r="AQ44" s="191"/>
      <c r="AR44" s="191"/>
    </row>
    <row r="45" spans="1:44" ht="14.25" customHeight="1">
      <c r="A45" s="192">
        <v>45156</v>
      </c>
      <c r="B45" s="193">
        <v>0.562500000000001</v>
      </c>
      <c r="C45" s="194">
        <v>0.57291666666666696</v>
      </c>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1"/>
      <c r="AI45" s="191"/>
      <c r="AJ45" s="191"/>
      <c r="AK45" s="191"/>
      <c r="AL45" s="191"/>
      <c r="AM45" s="191"/>
      <c r="AN45" s="191"/>
      <c r="AO45" s="191"/>
      <c r="AP45" s="191"/>
      <c r="AQ45" s="191"/>
      <c r="AR45" s="191"/>
    </row>
    <row r="46" spans="1:44" ht="14.25" customHeight="1">
      <c r="A46" s="192">
        <v>45156</v>
      </c>
      <c r="B46" s="193">
        <v>0.57291666666666696</v>
      </c>
      <c r="C46" s="194">
        <v>0.58333333333333404</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1"/>
      <c r="AI46" s="191"/>
      <c r="AJ46" s="191"/>
      <c r="AK46" s="191"/>
      <c r="AL46" s="191"/>
      <c r="AM46" s="191"/>
      <c r="AN46" s="191"/>
      <c r="AO46" s="191"/>
      <c r="AP46" s="191"/>
      <c r="AQ46" s="191"/>
      <c r="AR46" s="191"/>
    </row>
    <row r="47" spans="1:44" ht="14.25" customHeight="1">
      <c r="A47" s="192">
        <v>45156</v>
      </c>
      <c r="B47" s="193">
        <v>0.58333333333333404</v>
      </c>
      <c r="C47" s="194">
        <v>0.593750000000001</v>
      </c>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1"/>
      <c r="AI47" s="191"/>
      <c r="AJ47" s="191"/>
      <c r="AK47" s="191"/>
      <c r="AL47" s="191"/>
      <c r="AM47" s="191"/>
      <c r="AN47" s="191"/>
      <c r="AO47" s="191"/>
      <c r="AP47" s="191"/>
      <c r="AQ47" s="191"/>
      <c r="AR47" s="191"/>
    </row>
    <row r="48" spans="1:44" ht="14.25" customHeight="1">
      <c r="A48" s="192">
        <v>45156</v>
      </c>
      <c r="B48" s="193">
        <v>0.593750000000001</v>
      </c>
      <c r="C48" s="194">
        <v>0.60416666666666696</v>
      </c>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1"/>
      <c r="AI48" s="191"/>
      <c r="AJ48" s="191"/>
      <c r="AK48" s="191"/>
      <c r="AL48" s="191"/>
      <c r="AM48" s="191"/>
      <c r="AN48" s="191"/>
      <c r="AO48" s="191"/>
      <c r="AP48" s="191"/>
      <c r="AQ48" s="191"/>
      <c r="AR48" s="191"/>
    </row>
    <row r="49" spans="1:44" ht="14.25" customHeight="1">
      <c r="A49" s="192">
        <v>45156</v>
      </c>
      <c r="B49" s="193">
        <v>0.60416666666666696</v>
      </c>
      <c r="C49" s="194">
        <v>0.61458333333333404</v>
      </c>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1"/>
      <c r="AI49" s="191"/>
      <c r="AJ49" s="191"/>
      <c r="AK49" s="191"/>
      <c r="AL49" s="191"/>
      <c r="AM49" s="191"/>
      <c r="AN49" s="191"/>
      <c r="AO49" s="191"/>
      <c r="AP49" s="191"/>
      <c r="AQ49" s="191"/>
      <c r="AR49" s="191"/>
    </row>
    <row r="50" spans="1:44" ht="14.25" customHeight="1">
      <c r="A50" s="192">
        <v>45156</v>
      </c>
      <c r="B50" s="193">
        <v>0.61458333333333404</v>
      </c>
      <c r="C50" s="194">
        <v>0.625000000000001</v>
      </c>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1"/>
      <c r="AI50" s="191"/>
      <c r="AJ50" s="191"/>
      <c r="AK50" s="191"/>
      <c r="AL50" s="191"/>
      <c r="AM50" s="191"/>
      <c r="AN50" s="191"/>
      <c r="AO50" s="191"/>
      <c r="AP50" s="191"/>
      <c r="AQ50" s="191"/>
      <c r="AR50" s="191"/>
    </row>
    <row r="51" spans="1:44" ht="14.25" customHeight="1">
      <c r="A51" s="192">
        <v>45156</v>
      </c>
      <c r="B51" s="193">
        <v>0.625000000000001</v>
      </c>
      <c r="C51" s="194">
        <v>0.63541666666666696</v>
      </c>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1"/>
      <c r="AI51" s="191"/>
      <c r="AJ51" s="191"/>
      <c r="AK51" s="191"/>
      <c r="AL51" s="191"/>
      <c r="AM51" s="191"/>
      <c r="AN51" s="191"/>
      <c r="AO51" s="191"/>
      <c r="AP51" s="191"/>
      <c r="AQ51" s="191"/>
      <c r="AR51" s="191"/>
    </row>
    <row r="52" spans="1:44" ht="14.25" customHeight="1">
      <c r="A52" s="192">
        <v>45156</v>
      </c>
      <c r="B52" s="193">
        <v>0.63541666666666696</v>
      </c>
      <c r="C52" s="194">
        <v>0.64583333333333404</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1"/>
      <c r="AI52" s="191"/>
      <c r="AJ52" s="191"/>
      <c r="AK52" s="191"/>
      <c r="AL52" s="191"/>
      <c r="AM52" s="191"/>
      <c r="AN52" s="191"/>
      <c r="AO52" s="191"/>
      <c r="AP52" s="191"/>
      <c r="AQ52" s="191"/>
      <c r="AR52" s="191"/>
    </row>
    <row r="53" spans="1:44" ht="14.25" customHeight="1">
      <c r="A53" s="192">
        <v>45156</v>
      </c>
      <c r="B53" s="193">
        <v>0.64583333333333404</v>
      </c>
      <c r="C53" s="194">
        <v>0.656250000000001</v>
      </c>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1"/>
      <c r="AI53" s="191"/>
      <c r="AJ53" s="191"/>
      <c r="AK53" s="191"/>
      <c r="AL53" s="191"/>
      <c r="AM53" s="191"/>
      <c r="AN53" s="191"/>
      <c r="AO53" s="191"/>
      <c r="AP53" s="191"/>
      <c r="AQ53" s="191"/>
      <c r="AR53" s="191"/>
    </row>
    <row r="54" spans="1:44" ht="14.25" customHeight="1">
      <c r="A54" s="192">
        <v>45156</v>
      </c>
      <c r="B54" s="193">
        <v>0.656250000000001</v>
      </c>
      <c r="C54" s="194">
        <v>0.66666666666666696</v>
      </c>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1"/>
      <c r="AI54" s="191"/>
      <c r="AJ54" s="191"/>
      <c r="AK54" s="191"/>
      <c r="AL54" s="191"/>
      <c r="AM54" s="191"/>
      <c r="AN54" s="191"/>
      <c r="AO54" s="191"/>
      <c r="AP54" s="191"/>
      <c r="AQ54" s="191"/>
      <c r="AR54" s="191"/>
    </row>
    <row r="55" spans="1:44" ht="14.25" customHeight="1">
      <c r="A55" s="192">
        <v>45156</v>
      </c>
      <c r="B55" s="193">
        <v>0.66666666666666696</v>
      </c>
      <c r="C55" s="194">
        <v>0.67708333333333404</v>
      </c>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1"/>
      <c r="AI55" s="191"/>
      <c r="AJ55" s="191"/>
      <c r="AK55" s="191"/>
      <c r="AL55" s="191"/>
      <c r="AM55" s="191"/>
      <c r="AN55" s="191"/>
      <c r="AO55" s="191"/>
      <c r="AP55" s="191"/>
      <c r="AQ55" s="191"/>
      <c r="AR55" s="191"/>
    </row>
    <row r="56" spans="1:44" ht="14.25" customHeight="1">
      <c r="A56" s="192">
        <v>45156</v>
      </c>
      <c r="B56" s="193">
        <v>0.67708333333333404</v>
      </c>
      <c r="C56" s="194">
        <v>0.687500000000001</v>
      </c>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1"/>
      <c r="AI56" s="191"/>
      <c r="AJ56" s="191"/>
      <c r="AK56" s="191"/>
      <c r="AL56" s="191"/>
      <c r="AM56" s="191"/>
      <c r="AN56" s="191"/>
      <c r="AO56" s="191"/>
      <c r="AP56" s="191"/>
      <c r="AQ56" s="191"/>
      <c r="AR56" s="191"/>
    </row>
    <row r="57" spans="1:44" ht="14.25" customHeight="1">
      <c r="A57" s="192">
        <v>45156</v>
      </c>
      <c r="B57" s="193">
        <v>0.687500000000001</v>
      </c>
      <c r="C57" s="194">
        <v>0.69791666666666696</v>
      </c>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1"/>
      <c r="AI57" s="191"/>
      <c r="AJ57" s="191"/>
      <c r="AK57" s="191"/>
      <c r="AL57" s="191"/>
      <c r="AM57" s="191"/>
      <c r="AN57" s="191"/>
      <c r="AO57" s="191"/>
      <c r="AP57" s="191"/>
      <c r="AQ57" s="191"/>
      <c r="AR57" s="191"/>
    </row>
    <row r="58" spans="1:44" ht="14.25" customHeight="1">
      <c r="A58" s="192">
        <v>45156</v>
      </c>
      <c r="B58" s="193">
        <v>0.69791666666666696</v>
      </c>
      <c r="C58" s="194">
        <v>0.70833333333333404</v>
      </c>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1"/>
      <c r="AI58" s="191"/>
      <c r="AJ58" s="191"/>
      <c r="AK58" s="191"/>
      <c r="AL58" s="191"/>
      <c r="AM58" s="191"/>
      <c r="AN58" s="191"/>
      <c r="AO58" s="191"/>
      <c r="AP58" s="191"/>
      <c r="AQ58" s="191"/>
      <c r="AR58" s="191"/>
    </row>
    <row r="59" spans="1:44" ht="14.25" customHeight="1">
      <c r="A59" s="192">
        <v>45156</v>
      </c>
      <c r="B59" s="193">
        <v>0.70833333333333404</v>
      </c>
      <c r="C59" s="194">
        <v>0.718750000000001</v>
      </c>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1"/>
      <c r="AI59" s="191"/>
      <c r="AJ59" s="191"/>
      <c r="AK59" s="191"/>
      <c r="AL59" s="191"/>
      <c r="AM59" s="191"/>
      <c r="AN59" s="191"/>
      <c r="AO59" s="191"/>
      <c r="AP59" s="191"/>
      <c r="AQ59" s="191"/>
      <c r="AR59" s="191"/>
    </row>
    <row r="60" spans="1:44" ht="14.25" customHeight="1">
      <c r="A60" s="192">
        <v>45156</v>
      </c>
      <c r="B60" s="193">
        <v>0.718750000000001</v>
      </c>
      <c r="C60" s="194">
        <v>0.72916666666666796</v>
      </c>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1"/>
      <c r="AI60" s="191"/>
      <c r="AJ60" s="191"/>
      <c r="AK60" s="191"/>
      <c r="AL60" s="191"/>
      <c r="AM60" s="191"/>
      <c r="AN60" s="191"/>
      <c r="AO60" s="191"/>
      <c r="AP60" s="191"/>
      <c r="AQ60" s="191"/>
      <c r="AR60" s="191"/>
    </row>
    <row r="61" spans="1:44" ht="14.25" customHeight="1">
      <c r="A61" s="192">
        <v>45156</v>
      </c>
      <c r="B61" s="193">
        <v>0.72916666666666796</v>
      </c>
      <c r="C61" s="194">
        <v>0.73958333333333404</v>
      </c>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1"/>
      <c r="AI61" s="191"/>
      <c r="AJ61" s="191"/>
      <c r="AK61" s="191"/>
      <c r="AL61" s="191"/>
      <c r="AM61" s="191"/>
      <c r="AN61" s="191"/>
      <c r="AO61" s="191"/>
      <c r="AP61" s="191"/>
      <c r="AQ61" s="191"/>
      <c r="AR61" s="191"/>
    </row>
    <row r="62" spans="1:44" ht="14.25" customHeight="1">
      <c r="A62" s="192">
        <v>45156</v>
      </c>
      <c r="B62" s="193">
        <v>0.73958333333333404</v>
      </c>
      <c r="C62" s="194">
        <v>0.750000000000001</v>
      </c>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1"/>
      <c r="AI62" s="191"/>
      <c r="AJ62" s="191"/>
      <c r="AK62" s="191"/>
      <c r="AL62" s="191"/>
      <c r="AM62" s="191"/>
      <c r="AN62" s="191"/>
      <c r="AO62" s="191"/>
      <c r="AP62" s="191"/>
      <c r="AQ62" s="191"/>
      <c r="AR62" s="191"/>
    </row>
    <row r="63" spans="1:44" ht="14.25" customHeight="1">
      <c r="A63" s="192">
        <v>45156</v>
      </c>
      <c r="B63" s="193">
        <v>0.750000000000001</v>
      </c>
      <c r="C63" s="194">
        <v>0.76041666666666796</v>
      </c>
      <c r="D63" s="195"/>
      <c r="E63" s="195"/>
      <c r="F63" s="195"/>
      <c r="G63" s="195"/>
      <c r="H63" s="195"/>
      <c r="I63" s="195"/>
      <c r="J63" s="195"/>
      <c r="K63" s="195"/>
      <c r="L63" s="195"/>
      <c r="M63" s="195"/>
      <c r="N63" s="195"/>
      <c r="O63" s="195"/>
      <c r="P63" s="195"/>
      <c r="Q63" s="195"/>
      <c r="R63" s="195"/>
      <c r="S63" s="195"/>
      <c r="T63" s="195"/>
      <c r="U63" s="195"/>
      <c r="V63" s="195"/>
      <c r="W63" s="195"/>
      <c r="X63" s="307" t="s">
        <v>439</v>
      </c>
      <c r="Y63" s="195"/>
      <c r="Z63" s="195"/>
      <c r="AA63" s="195"/>
      <c r="AB63" s="195"/>
      <c r="AC63" s="195"/>
      <c r="AD63" s="195"/>
      <c r="AE63" s="195"/>
      <c r="AF63" s="195"/>
      <c r="AG63" s="195"/>
      <c r="AH63" s="191"/>
      <c r="AI63" s="191"/>
      <c r="AJ63" s="191"/>
      <c r="AK63" s="191"/>
      <c r="AL63" s="191"/>
      <c r="AM63" s="191"/>
      <c r="AN63" s="191"/>
      <c r="AO63" s="191"/>
      <c r="AP63" s="191"/>
      <c r="AQ63" s="191"/>
      <c r="AR63" s="191"/>
    </row>
    <row r="64" spans="1:44" ht="14.25" customHeight="1">
      <c r="A64" s="192">
        <v>45156</v>
      </c>
      <c r="B64" s="193">
        <v>0.76041666666666796</v>
      </c>
      <c r="C64" s="194">
        <v>0.77083333333333404</v>
      </c>
      <c r="D64" s="195"/>
      <c r="E64" s="195"/>
      <c r="F64" s="195"/>
      <c r="G64" s="195"/>
      <c r="H64" s="195"/>
      <c r="I64" s="195"/>
      <c r="J64" s="195"/>
      <c r="K64" s="195"/>
      <c r="L64" s="195"/>
      <c r="M64" s="195"/>
      <c r="N64" s="195"/>
      <c r="O64" s="195"/>
      <c r="P64" s="195"/>
      <c r="Q64" s="195"/>
      <c r="R64" s="195"/>
      <c r="S64" s="195"/>
      <c r="T64" s="195"/>
      <c r="U64" s="195"/>
      <c r="V64" s="195"/>
      <c r="W64" s="195"/>
      <c r="X64" s="308"/>
      <c r="Y64" s="195"/>
      <c r="Z64" s="195"/>
      <c r="AA64" s="195"/>
      <c r="AB64" s="195"/>
      <c r="AC64" s="195"/>
      <c r="AD64" s="195"/>
      <c r="AE64" s="195"/>
      <c r="AF64" s="195"/>
      <c r="AG64" s="195"/>
      <c r="AH64" s="191"/>
      <c r="AI64" s="191"/>
      <c r="AJ64" s="191"/>
      <c r="AK64" s="191"/>
      <c r="AL64" s="191"/>
      <c r="AM64" s="191"/>
      <c r="AN64" s="191"/>
      <c r="AO64" s="191"/>
      <c r="AP64" s="191"/>
      <c r="AQ64" s="191"/>
      <c r="AR64" s="191"/>
    </row>
    <row r="65" spans="1:44" ht="14.25" customHeight="1">
      <c r="A65" s="192">
        <v>45156</v>
      </c>
      <c r="B65" s="193">
        <v>0.77083333333333404</v>
      </c>
      <c r="C65" s="194">
        <v>0.781250000000001</v>
      </c>
      <c r="D65" s="195"/>
      <c r="E65" s="195"/>
      <c r="F65" s="195"/>
      <c r="G65" s="195"/>
      <c r="H65" s="195"/>
      <c r="I65" s="195"/>
      <c r="J65" s="195"/>
      <c r="K65" s="195"/>
      <c r="L65" s="195"/>
      <c r="M65" s="195"/>
      <c r="N65" s="195"/>
      <c r="O65" s="195"/>
      <c r="P65" s="195"/>
      <c r="Q65" s="195"/>
      <c r="R65" s="195"/>
      <c r="S65" s="195"/>
      <c r="T65" s="195"/>
      <c r="U65" s="195"/>
      <c r="V65" s="195"/>
      <c r="W65" s="195"/>
      <c r="X65" s="308"/>
      <c r="Y65" s="195"/>
      <c r="Z65" s="195"/>
      <c r="AA65" s="195"/>
      <c r="AB65" s="195"/>
      <c r="AC65" s="195"/>
      <c r="AD65" s="195"/>
      <c r="AE65" s="195"/>
      <c r="AF65" s="195"/>
      <c r="AG65" s="195"/>
      <c r="AH65" s="191"/>
      <c r="AI65" s="191"/>
      <c r="AJ65" s="191"/>
      <c r="AK65" s="191"/>
      <c r="AL65" s="191"/>
      <c r="AM65" s="191"/>
      <c r="AN65" s="191"/>
      <c r="AO65" s="191"/>
      <c r="AP65" s="191"/>
      <c r="AQ65" s="191"/>
      <c r="AR65" s="191"/>
    </row>
    <row r="66" spans="1:44" ht="14.25" customHeight="1">
      <c r="A66" s="192">
        <v>45156</v>
      </c>
      <c r="B66" s="193">
        <v>0.781250000000001</v>
      </c>
      <c r="C66" s="194">
        <v>0.79166666666666796</v>
      </c>
      <c r="D66" s="195"/>
      <c r="E66" s="195"/>
      <c r="F66" s="195"/>
      <c r="G66" s="195"/>
      <c r="H66" s="195"/>
      <c r="I66" s="195"/>
      <c r="J66" s="195"/>
      <c r="K66" s="195"/>
      <c r="L66" s="195"/>
      <c r="M66" s="195"/>
      <c r="N66" s="195"/>
      <c r="O66" s="195"/>
      <c r="P66" s="195"/>
      <c r="Q66" s="195"/>
      <c r="R66" s="195"/>
      <c r="S66" s="195"/>
      <c r="T66" s="195"/>
      <c r="U66" s="195"/>
      <c r="V66" s="195"/>
      <c r="W66" s="195"/>
      <c r="X66" s="308"/>
      <c r="Y66" s="195"/>
      <c r="Z66" s="195"/>
      <c r="AA66" s="195"/>
      <c r="AB66" s="195"/>
      <c r="AC66" s="195"/>
      <c r="AD66" s="195"/>
      <c r="AE66" s="195"/>
      <c r="AF66" s="195"/>
      <c r="AG66" s="195"/>
      <c r="AH66" s="191"/>
      <c r="AI66" s="191"/>
      <c r="AJ66" s="191"/>
      <c r="AK66" s="191"/>
      <c r="AL66" s="191"/>
      <c r="AM66" s="191"/>
      <c r="AN66" s="191"/>
      <c r="AO66" s="191"/>
      <c r="AP66" s="191"/>
      <c r="AQ66" s="191"/>
      <c r="AR66" s="191"/>
    </row>
    <row r="67" spans="1:44" ht="14.25" customHeight="1">
      <c r="A67" s="192">
        <v>45156</v>
      </c>
      <c r="B67" s="193">
        <v>0.79166666666666796</v>
      </c>
      <c r="C67" s="194">
        <v>0.80208333333333404</v>
      </c>
      <c r="D67" s="195"/>
      <c r="E67" s="195"/>
      <c r="F67" s="195"/>
      <c r="G67" s="195"/>
      <c r="H67" s="195"/>
      <c r="I67" s="195"/>
      <c r="J67" s="195"/>
      <c r="K67" s="195"/>
      <c r="L67" s="195"/>
      <c r="M67" s="195"/>
      <c r="N67" s="195"/>
      <c r="O67" s="195"/>
      <c r="P67" s="195"/>
      <c r="Q67" s="195"/>
      <c r="R67" s="195"/>
      <c r="S67" s="195"/>
      <c r="T67" s="195"/>
      <c r="U67" s="195"/>
      <c r="V67" s="195"/>
      <c r="W67" s="195"/>
      <c r="X67" s="308"/>
      <c r="Y67" s="195"/>
      <c r="Z67" s="195"/>
      <c r="AA67" s="195"/>
      <c r="AB67" s="195"/>
      <c r="AC67" s="195"/>
      <c r="AD67" s="195"/>
      <c r="AE67" s="195"/>
      <c r="AF67" s="195"/>
      <c r="AG67" s="195"/>
      <c r="AH67" s="191"/>
      <c r="AI67" s="191"/>
      <c r="AJ67" s="191"/>
      <c r="AK67" s="191"/>
      <c r="AL67" s="191"/>
      <c r="AM67" s="191"/>
      <c r="AN67" s="191"/>
      <c r="AO67" s="191"/>
      <c r="AP67" s="191"/>
      <c r="AQ67" s="191"/>
      <c r="AR67" s="191"/>
    </row>
    <row r="68" spans="1:44" ht="14.25" customHeight="1">
      <c r="A68" s="192">
        <v>45156</v>
      </c>
      <c r="B68" s="193">
        <v>0.80208333333333404</v>
      </c>
      <c r="C68" s="194">
        <v>0.812500000000001</v>
      </c>
      <c r="D68" s="195"/>
      <c r="E68" s="195"/>
      <c r="F68" s="195"/>
      <c r="G68" s="195"/>
      <c r="H68" s="195"/>
      <c r="I68" s="195"/>
      <c r="J68" s="195"/>
      <c r="K68" s="195"/>
      <c r="L68" s="195"/>
      <c r="M68" s="195"/>
      <c r="N68" s="195"/>
      <c r="O68" s="195"/>
      <c r="P68" s="195"/>
      <c r="Q68" s="195"/>
      <c r="R68" s="195"/>
      <c r="S68" s="195"/>
      <c r="T68" s="195"/>
      <c r="U68" s="195"/>
      <c r="V68" s="195"/>
      <c r="W68" s="195"/>
      <c r="X68" s="308"/>
      <c r="Y68" s="195"/>
      <c r="Z68" s="195"/>
      <c r="AA68" s="195"/>
      <c r="AB68" s="195"/>
      <c r="AC68" s="195"/>
      <c r="AD68" s="195"/>
      <c r="AE68" s="195"/>
      <c r="AF68" s="195"/>
      <c r="AG68" s="195"/>
      <c r="AH68" s="191"/>
      <c r="AI68" s="191"/>
      <c r="AJ68" s="191"/>
      <c r="AK68" s="191"/>
      <c r="AL68" s="191"/>
      <c r="AM68" s="191"/>
      <c r="AN68" s="191"/>
      <c r="AO68" s="191"/>
      <c r="AP68" s="191"/>
      <c r="AQ68" s="191"/>
      <c r="AR68" s="191"/>
    </row>
    <row r="69" spans="1:44" ht="14.25" customHeight="1">
      <c r="A69" s="192">
        <v>45156</v>
      </c>
      <c r="B69" s="193">
        <v>0.812500000000001</v>
      </c>
      <c r="C69" s="194">
        <v>0.82291666666666796</v>
      </c>
      <c r="D69" s="195"/>
      <c r="E69" s="195"/>
      <c r="F69" s="195"/>
      <c r="G69" s="195"/>
      <c r="H69" s="195"/>
      <c r="I69" s="195"/>
      <c r="J69" s="195"/>
      <c r="K69" s="195"/>
      <c r="L69" s="195"/>
      <c r="M69" s="195"/>
      <c r="N69" s="195"/>
      <c r="O69" s="195"/>
      <c r="P69" s="195"/>
      <c r="Q69" s="195"/>
      <c r="R69" s="195"/>
      <c r="S69" s="195"/>
      <c r="T69" s="195"/>
      <c r="U69" s="195"/>
      <c r="V69" s="195"/>
      <c r="W69" s="195"/>
      <c r="X69" s="308"/>
      <c r="Y69" s="195"/>
      <c r="Z69" s="195"/>
      <c r="AA69" s="195"/>
      <c r="AB69" s="195"/>
      <c r="AC69" s="195"/>
      <c r="AD69" s="195"/>
      <c r="AE69" s="195"/>
      <c r="AF69" s="195"/>
      <c r="AG69" s="195"/>
      <c r="AH69" s="191"/>
      <c r="AI69" s="191"/>
      <c r="AJ69" s="191"/>
      <c r="AK69" s="191"/>
      <c r="AL69" s="191"/>
      <c r="AM69" s="191"/>
      <c r="AN69" s="191"/>
      <c r="AO69" s="191"/>
      <c r="AP69" s="191"/>
      <c r="AQ69" s="191"/>
      <c r="AR69" s="191"/>
    </row>
    <row r="70" spans="1:44" ht="14.25" customHeight="1">
      <c r="A70" s="192">
        <v>45156</v>
      </c>
      <c r="B70" s="193">
        <v>0.82291666666666796</v>
      </c>
      <c r="C70" s="194">
        <v>0.83333333333333404</v>
      </c>
      <c r="D70" s="195"/>
      <c r="E70" s="195"/>
      <c r="F70" s="195"/>
      <c r="G70" s="195"/>
      <c r="H70" s="195"/>
      <c r="I70" s="195"/>
      <c r="J70" s="195"/>
      <c r="K70" s="195"/>
      <c r="L70" s="195"/>
      <c r="M70" s="195"/>
      <c r="N70" s="195"/>
      <c r="O70" s="195"/>
      <c r="P70" s="195"/>
      <c r="Q70" s="195"/>
      <c r="R70" s="195"/>
      <c r="S70" s="195"/>
      <c r="T70" s="195"/>
      <c r="U70" s="195"/>
      <c r="V70" s="195"/>
      <c r="W70" s="195"/>
      <c r="X70" s="308"/>
      <c r="Y70" s="195"/>
      <c r="Z70" s="195"/>
      <c r="AA70" s="195"/>
      <c r="AB70" s="195"/>
      <c r="AC70" s="195"/>
      <c r="AD70" s="195"/>
      <c r="AE70" s="195"/>
      <c r="AF70" s="195"/>
      <c r="AG70" s="195"/>
      <c r="AH70" s="191"/>
      <c r="AI70" s="191"/>
      <c r="AJ70" s="191"/>
      <c r="AK70" s="191"/>
      <c r="AL70" s="191"/>
      <c r="AM70" s="191"/>
      <c r="AN70" s="191"/>
      <c r="AO70" s="191"/>
      <c r="AP70" s="191"/>
      <c r="AQ70" s="191"/>
      <c r="AR70" s="191"/>
    </row>
    <row r="71" spans="1:44" ht="14.25" customHeight="1">
      <c r="A71" s="192">
        <v>45156</v>
      </c>
      <c r="B71" s="193">
        <v>0.83333333333333404</v>
      </c>
      <c r="C71" s="194">
        <v>0.843750000000001</v>
      </c>
      <c r="D71" s="195"/>
      <c r="E71" s="195"/>
      <c r="F71" s="195"/>
      <c r="G71" s="195"/>
      <c r="H71" s="195"/>
      <c r="I71" s="195"/>
      <c r="J71" s="195"/>
      <c r="K71" s="195"/>
      <c r="L71" s="195"/>
      <c r="M71" s="195"/>
      <c r="N71" s="195"/>
      <c r="O71" s="195"/>
      <c r="P71" s="195"/>
      <c r="Q71" s="195"/>
      <c r="R71" s="195"/>
      <c r="S71" s="195"/>
      <c r="T71" s="195"/>
      <c r="U71" s="195"/>
      <c r="V71" s="195"/>
      <c r="W71" s="195"/>
      <c r="X71" s="308"/>
      <c r="Y71" s="195"/>
      <c r="Z71" s="195"/>
      <c r="AA71" s="195"/>
      <c r="AB71" s="195"/>
      <c r="AC71" s="195"/>
      <c r="AD71" s="195"/>
      <c r="AE71" s="195"/>
      <c r="AF71" s="195"/>
      <c r="AG71" s="195"/>
      <c r="AH71" s="191"/>
      <c r="AI71" s="191"/>
      <c r="AJ71" s="191"/>
      <c r="AK71" s="191"/>
      <c r="AL71" s="191"/>
      <c r="AM71" s="191"/>
      <c r="AN71" s="191"/>
      <c r="AO71" s="191"/>
      <c r="AP71" s="191"/>
      <c r="AQ71" s="191"/>
      <c r="AR71" s="191"/>
    </row>
    <row r="72" spans="1:44" ht="14.25" customHeight="1">
      <c r="A72" s="192">
        <v>45156</v>
      </c>
      <c r="B72" s="193">
        <v>0.843750000000001</v>
      </c>
      <c r="C72" s="194">
        <v>0.85416666666666796</v>
      </c>
      <c r="D72" s="195"/>
      <c r="E72" s="195"/>
      <c r="F72" s="195"/>
      <c r="G72" s="195"/>
      <c r="H72" s="195"/>
      <c r="I72" s="195"/>
      <c r="J72" s="195"/>
      <c r="K72" s="195"/>
      <c r="L72" s="195"/>
      <c r="M72" s="195"/>
      <c r="N72" s="195"/>
      <c r="O72" s="195"/>
      <c r="P72" s="195"/>
      <c r="Q72" s="195"/>
      <c r="R72" s="195"/>
      <c r="S72" s="195"/>
      <c r="T72" s="195"/>
      <c r="U72" s="195"/>
      <c r="V72" s="195"/>
      <c r="W72" s="195"/>
      <c r="X72" s="308"/>
      <c r="Y72" s="195"/>
      <c r="Z72" s="195"/>
      <c r="AA72" s="195"/>
      <c r="AB72" s="195"/>
      <c r="AC72" s="195"/>
      <c r="AD72" s="195"/>
      <c r="AE72" s="195"/>
      <c r="AF72" s="195"/>
      <c r="AG72" s="195"/>
      <c r="AH72" s="191"/>
      <c r="AI72" s="191"/>
      <c r="AJ72" s="191"/>
      <c r="AK72" s="191"/>
      <c r="AL72" s="191"/>
      <c r="AM72" s="191"/>
      <c r="AN72" s="191"/>
      <c r="AO72" s="191"/>
      <c r="AP72" s="191"/>
      <c r="AQ72" s="191"/>
      <c r="AR72" s="191"/>
    </row>
    <row r="73" spans="1:44" ht="14.25" customHeight="1">
      <c r="A73" s="192">
        <v>45156</v>
      </c>
      <c r="B73" s="193">
        <v>0.85416666666666796</v>
      </c>
      <c r="C73" s="194">
        <v>0.86458333333333404</v>
      </c>
      <c r="D73" s="195"/>
      <c r="E73" s="195"/>
      <c r="F73" s="195"/>
      <c r="G73" s="195"/>
      <c r="H73" s="195"/>
      <c r="I73" s="195"/>
      <c r="J73" s="195"/>
      <c r="K73" s="195"/>
      <c r="L73" s="195"/>
      <c r="M73" s="195"/>
      <c r="N73" s="195"/>
      <c r="O73" s="195"/>
      <c r="P73" s="195"/>
      <c r="Q73" s="195"/>
      <c r="R73" s="195"/>
      <c r="S73" s="195"/>
      <c r="T73" s="195"/>
      <c r="U73" s="195"/>
      <c r="V73" s="195"/>
      <c r="W73" s="195"/>
      <c r="X73" s="308"/>
      <c r="Y73" s="195"/>
      <c r="Z73" s="195"/>
      <c r="AA73" s="195"/>
      <c r="AB73" s="195"/>
      <c r="AC73" s="195"/>
      <c r="AD73" s="195"/>
      <c r="AE73" s="195"/>
      <c r="AF73" s="195"/>
      <c r="AG73" s="195"/>
      <c r="AH73" s="191"/>
      <c r="AI73" s="191"/>
      <c r="AJ73" s="191"/>
      <c r="AK73" s="191"/>
      <c r="AL73" s="191"/>
      <c r="AM73" s="191"/>
      <c r="AN73" s="191"/>
      <c r="AO73" s="191"/>
      <c r="AP73" s="191"/>
      <c r="AQ73" s="191"/>
      <c r="AR73" s="191"/>
    </row>
    <row r="74" spans="1:44" ht="14.25" customHeight="1">
      <c r="A74" s="192">
        <v>45156</v>
      </c>
      <c r="B74" s="193">
        <v>0.86458333333333404</v>
      </c>
      <c r="C74" s="194">
        <v>0.875000000000001</v>
      </c>
      <c r="D74" s="195"/>
      <c r="E74" s="195"/>
      <c r="F74" s="195"/>
      <c r="G74" s="195"/>
      <c r="H74" s="195"/>
      <c r="I74" s="195"/>
      <c r="J74" s="195"/>
      <c r="K74" s="195"/>
      <c r="L74" s="195"/>
      <c r="M74" s="195"/>
      <c r="N74" s="195"/>
      <c r="O74" s="195"/>
      <c r="P74" s="195"/>
      <c r="Q74" s="195"/>
      <c r="R74" s="195"/>
      <c r="S74" s="195"/>
      <c r="T74" s="195"/>
      <c r="U74" s="195"/>
      <c r="V74" s="195"/>
      <c r="W74" s="195"/>
      <c r="X74" s="308"/>
      <c r="Y74" s="195"/>
      <c r="Z74" s="195"/>
      <c r="AA74" s="195"/>
      <c r="AB74" s="195"/>
      <c r="AC74" s="195"/>
      <c r="AD74" s="195"/>
      <c r="AE74" s="195"/>
      <c r="AF74" s="195"/>
      <c r="AG74" s="195"/>
      <c r="AH74" s="191"/>
      <c r="AI74" s="191"/>
      <c r="AJ74" s="191"/>
      <c r="AK74" s="191"/>
      <c r="AL74" s="191"/>
      <c r="AM74" s="191"/>
      <c r="AN74" s="191"/>
      <c r="AO74" s="191"/>
      <c r="AP74" s="191"/>
      <c r="AQ74" s="191"/>
      <c r="AR74" s="191"/>
    </row>
    <row r="75" spans="1:44" ht="14.25" customHeight="1">
      <c r="A75" s="192">
        <v>45156</v>
      </c>
      <c r="B75" s="193">
        <v>0.875000000000001</v>
      </c>
      <c r="C75" s="194">
        <v>0.88541666666666796</v>
      </c>
      <c r="D75" s="195"/>
      <c r="E75" s="195"/>
      <c r="F75" s="195"/>
      <c r="G75" s="195"/>
      <c r="H75" s="195"/>
      <c r="I75" s="195"/>
      <c r="J75" s="195"/>
      <c r="K75" s="195"/>
      <c r="L75" s="195"/>
      <c r="M75" s="195"/>
      <c r="N75" s="195"/>
      <c r="O75" s="195"/>
      <c r="P75" s="195"/>
      <c r="Q75" s="195"/>
      <c r="R75" s="195"/>
      <c r="S75" s="195"/>
      <c r="T75" s="195"/>
      <c r="U75" s="195"/>
      <c r="V75" s="195"/>
      <c r="W75" s="195"/>
      <c r="X75" s="308"/>
      <c r="Y75" s="195"/>
      <c r="Z75" s="195"/>
      <c r="AA75" s="195"/>
      <c r="AB75" s="195"/>
      <c r="AC75" s="195"/>
      <c r="AD75" s="195"/>
      <c r="AE75" s="195"/>
      <c r="AF75" s="195"/>
      <c r="AG75" s="195"/>
      <c r="AH75" s="191"/>
      <c r="AI75" s="191"/>
      <c r="AJ75" s="191"/>
      <c r="AK75" s="191"/>
      <c r="AL75" s="191"/>
      <c r="AM75" s="191"/>
      <c r="AN75" s="191"/>
      <c r="AO75" s="191"/>
      <c r="AP75" s="191"/>
      <c r="AQ75" s="191"/>
      <c r="AR75" s="191"/>
    </row>
    <row r="76" spans="1:44" ht="14.25" customHeight="1">
      <c r="A76" s="192">
        <v>45156</v>
      </c>
      <c r="B76" s="193">
        <v>0.88541666666666796</v>
      </c>
      <c r="C76" s="194">
        <v>0.89583333333333404</v>
      </c>
      <c r="D76" s="195"/>
      <c r="E76" s="195"/>
      <c r="F76" s="195"/>
      <c r="G76" s="195"/>
      <c r="H76" s="195"/>
      <c r="I76" s="195"/>
      <c r="J76" s="195"/>
      <c r="K76" s="195"/>
      <c r="L76" s="195"/>
      <c r="M76" s="195"/>
      <c r="N76" s="195"/>
      <c r="O76" s="195"/>
      <c r="P76" s="195"/>
      <c r="Q76" s="195"/>
      <c r="R76" s="195"/>
      <c r="S76" s="195"/>
      <c r="T76" s="195"/>
      <c r="U76" s="195"/>
      <c r="V76" s="195"/>
      <c r="W76" s="195"/>
      <c r="X76" s="309"/>
      <c r="Y76" s="195"/>
      <c r="Z76" s="195"/>
      <c r="AA76" s="195"/>
      <c r="AB76" s="195"/>
      <c r="AC76" s="195"/>
      <c r="AD76" s="195"/>
      <c r="AE76" s="195"/>
      <c r="AF76" s="195"/>
      <c r="AG76" s="195"/>
      <c r="AH76" s="191"/>
      <c r="AI76" s="191"/>
      <c r="AJ76" s="191"/>
      <c r="AK76" s="191"/>
      <c r="AL76" s="191"/>
      <c r="AM76" s="191"/>
      <c r="AN76" s="191"/>
      <c r="AO76" s="191"/>
      <c r="AP76" s="191"/>
      <c r="AQ76" s="191"/>
      <c r="AR76" s="191"/>
    </row>
    <row r="77" spans="1:44" ht="14.25" customHeight="1">
      <c r="A77" s="192">
        <v>45156</v>
      </c>
      <c r="B77" s="193">
        <v>0.89583333333333404</v>
      </c>
      <c r="C77" s="194">
        <v>0.906250000000001</v>
      </c>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1"/>
      <c r="AI77" s="191"/>
      <c r="AJ77" s="191"/>
      <c r="AK77" s="191"/>
      <c r="AL77" s="191"/>
      <c r="AM77" s="191"/>
      <c r="AN77" s="191"/>
      <c r="AO77" s="191"/>
      <c r="AP77" s="191"/>
      <c r="AQ77" s="191"/>
      <c r="AR77" s="191"/>
    </row>
    <row r="78" spans="1:44" ht="14.25" customHeight="1">
      <c r="A78" s="192">
        <v>45156</v>
      </c>
      <c r="B78" s="193">
        <v>0.906250000000001</v>
      </c>
      <c r="C78" s="194">
        <v>0.91666666666666796</v>
      </c>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1"/>
      <c r="AI78" s="191"/>
      <c r="AJ78" s="191"/>
      <c r="AK78" s="191"/>
      <c r="AL78" s="191"/>
      <c r="AM78" s="191"/>
      <c r="AN78" s="191"/>
      <c r="AO78" s="191"/>
      <c r="AP78" s="191"/>
      <c r="AQ78" s="191"/>
      <c r="AR78" s="191"/>
    </row>
    <row r="79" spans="1:44" ht="14.25" customHeight="1">
      <c r="A79" s="192">
        <v>45156</v>
      </c>
      <c r="B79" s="193">
        <v>0.91666666666666796</v>
      </c>
      <c r="C79" s="194">
        <v>0.92708333333333504</v>
      </c>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1"/>
      <c r="AI79" s="191"/>
      <c r="AJ79" s="191"/>
      <c r="AK79" s="191"/>
      <c r="AL79" s="191"/>
      <c r="AM79" s="191"/>
      <c r="AN79" s="191"/>
      <c r="AO79" s="191"/>
      <c r="AP79" s="191"/>
      <c r="AQ79" s="191"/>
      <c r="AR79" s="191"/>
    </row>
    <row r="80" spans="1:44" ht="14.25" customHeight="1">
      <c r="A80" s="192">
        <v>45156</v>
      </c>
      <c r="B80" s="193">
        <v>0.92708333333333504</v>
      </c>
      <c r="C80" s="194">
        <v>0.937500000000001</v>
      </c>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1"/>
      <c r="AI80" s="191"/>
      <c r="AJ80" s="191"/>
      <c r="AK80" s="191"/>
      <c r="AL80" s="191"/>
      <c r="AM80" s="191"/>
      <c r="AN80" s="191"/>
      <c r="AO80" s="191"/>
      <c r="AP80" s="191"/>
      <c r="AQ80" s="191"/>
      <c r="AR80" s="191"/>
    </row>
    <row r="81" spans="1:44" ht="14.25" customHeight="1">
      <c r="A81" s="192">
        <v>45156</v>
      </c>
      <c r="B81" s="193">
        <v>0.937500000000001</v>
      </c>
      <c r="C81" s="194">
        <v>0.94791666666666796</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1"/>
      <c r="AI81" s="191"/>
      <c r="AJ81" s="191"/>
      <c r="AK81" s="191"/>
      <c r="AL81" s="191"/>
      <c r="AM81" s="191"/>
      <c r="AN81" s="191"/>
      <c r="AO81" s="191"/>
      <c r="AP81" s="191"/>
      <c r="AQ81" s="191"/>
      <c r="AR81" s="191"/>
    </row>
    <row r="82" spans="1:44" ht="14.25" customHeight="1">
      <c r="A82" s="192">
        <v>45156</v>
      </c>
      <c r="B82" s="193">
        <v>0.94791666666666796</v>
      </c>
      <c r="C82" s="194">
        <v>0.95833333333333504</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1"/>
      <c r="AI82" s="191"/>
      <c r="AJ82" s="191"/>
      <c r="AK82" s="191"/>
      <c r="AL82" s="191"/>
      <c r="AM82" s="191"/>
      <c r="AN82" s="191"/>
      <c r="AO82" s="191"/>
      <c r="AP82" s="191"/>
      <c r="AQ82" s="191"/>
      <c r="AR82" s="191"/>
    </row>
    <row r="83" spans="1:44" ht="14.25" customHeight="1">
      <c r="A83" s="192">
        <v>45156</v>
      </c>
      <c r="B83" s="193">
        <v>0.95833333333333504</v>
      </c>
      <c r="C83" s="194">
        <v>0.968750000000001</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1"/>
      <c r="AI83" s="191"/>
      <c r="AJ83" s="191"/>
      <c r="AK83" s="191"/>
      <c r="AL83" s="191"/>
      <c r="AM83" s="191"/>
      <c r="AN83" s="191"/>
      <c r="AO83" s="191"/>
      <c r="AP83" s="191"/>
      <c r="AQ83" s="191"/>
      <c r="AR83" s="191"/>
    </row>
    <row r="84" spans="1:44" ht="14.25" customHeight="1">
      <c r="A84" s="192">
        <v>45156</v>
      </c>
      <c r="B84" s="193">
        <v>0.968750000000001</v>
      </c>
      <c r="C84" s="194">
        <v>0.97916666666666796</v>
      </c>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1"/>
      <c r="AI84" s="191"/>
      <c r="AJ84" s="191"/>
      <c r="AK84" s="191"/>
      <c r="AL84" s="191"/>
      <c r="AM84" s="191"/>
      <c r="AN84" s="191"/>
      <c r="AO84" s="191"/>
      <c r="AP84" s="191"/>
      <c r="AQ84" s="191"/>
      <c r="AR84" s="191"/>
    </row>
    <row r="85" spans="1:44" ht="14.25" customHeight="1">
      <c r="A85" s="192">
        <v>45156</v>
      </c>
      <c r="B85" s="193">
        <v>0.97916666666666796</v>
      </c>
      <c r="C85" s="194">
        <v>0.98958333333333504</v>
      </c>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1"/>
      <c r="AI85" s="191"/>
      <c r="AJ85" s="191"/>
      <c r="AK85" s="191"/>
      <c r="AL85" s="191"/>
      <c r="AM85" s="191"/>
      <c r="AN85" s="191"/>
      <c r="AO85" s="191"/>
      <c r="AP85" s="191"/>
      <c r="AQ85" s="191"/>
      <c r="AR85" s="191"/>
    </row>
    <row r="86" spans="1:44" ht="14.25" customHeight="1">
      <c r="A86" s="192">
        <v>45156</v>
      </c>
      <c r="B86" s="193">
        <v>0.98958333333333504</v>
      </c>
      <c r="C86" s="194">
        <v>1</v>
      </c>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1"/>
      <c r="AI86" s="191"/>
      <c r="AJ86" s="191"/>
      <c r="AK86" s="191"/>
      <c r="AL86" s="191"/>
      <c r="AM86" s="191"/>
      <c r="AN86" s="191"/>
      <c r="AO86" s="191"/>
      <c r="AP86" s="191"/>
      <c r="AQ86" s="191"/>
      <c r="AR86" s="191"/>
    </row>
    <row r="87" spans="1:44" ht="14.25" customHeight="1">
      <c r="A87" s="192">
        <v>45156</v>
      </c>
      <c r="B87" s="193">
        <v>1</v>
      </c>
      <c r="C87" s="194">
        <v>1.0104166666666601</v>
      </c>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1"/>
      <c r="AI87" s="191"/>
      <c r="AJ87" s="191"/>
      <c r="AK87" s="191"/>
      <c r="AL87" s="191"/>
      <c r="AM87" s="191"/>
      <c r="AN87" s="191"/>
      <c r="AO87" s="191"/>
      <c r="AP87" s="191"/>
      <c r="AQ87" s="191"/>
      <c r="AR87" s="191"/>
    </row>
    <row r="88" spans="1:44" ht="14.25" customHeight="1">
      <c r="A88" s="46"/>
      <c r="B88" s="46"/>
      <c r="C88" s="46"/>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row>
    <row r="89" spans="1:44" ht="14.25" customHeight="1">
      <c r="A89" s="46"/>
      <c r="B89" s="46"/>
      <c r="C89" s="46"/>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row>
    <row r="90" spans="1:44" ht="14.25" customHeight="1">
      <c r="A90" s="46"/>
      <c r="B90" s="46"/>
      <c r="C90" s="46"/>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row>
    <row r="91" spans="1:44" ht="14.25" customHeight="1">
      <c r="A91" s="46"/>
      <c r="B91" s="46"/>
      <c r="C91" s="46"/>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row>
    <row r="92" spans="1:44" ht="14.25" customHeight="1">
      <c r="A92" s="46"/>
      <c r="B92" s="46"/>
      <c r="C92" s="46"/>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row>
    <row r="93" spans="1:44" ht="14.25" customHeight="1">
      <c r="A93" s="46"/>
      <c r="B93" s="46"/>
      <c r="C93" s="46"/>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row>
    <row r="94" spans="1:44" ht="14.25" customHeight="1">
      <c r="A94" s="46"/>
      <c r="B94" s="46"/>
      <c r="C94" s="46"/>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row>
    <row r="95" spans="1:44" ht="14.25" customHeight="1">
      <c r="A95" s="46"/>
      <c r="B95" s="46"/>
      <c r="C95" s="46"/>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row>
    <row r="96" spans="1:44" ht="14.25" customHeight="1">
      <c r="A96" s="46"/>
      <c r="B96" s="46"/>
      <c r="C96" s="46"/>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row>
    <row r="97" spans="1:44" ht="14.25" customHeight="1">
      <c r="A97" s="46"/>
      <c r="B97" s="46"/>
      <c r="C97" s="46"/>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row>
    <row r="98" spans="1:44" ht="14.25" customHeight="1">
      <c r="A98" s="46"/>
      <c r="B98" s="46"/>
      <c r="C98" s="46"/>
    </row>
    <row r="99" spans="1:44" ht="14.25" customHeight="1">
      <c r="A99" s="46"/>
      <c r="B99" s="46"/>
      <c r="C99" s="46"/>
    </row>
    <row r="100" spans="1:44" ht="14.25" customHeight="1">
      <c r="A100" s="46"/>
      <c r="B100" s="46"/>
      <c r="C100" s="46"/>
    </row>
    <row r="101" spans="1:44" ht="14.25" customHeight="1">
      <c r="A101" s="46"/>
      <c r="B101" s="46"/>
      <c r="C101" s="46"/>
    </row>
    <row r="102" spans="1:44" ht="14.25" customHeight="1">
      <c r="A102" s="46"/>
      <c r="B102" s="46"/>
      <c r="C102" s="46"/>
    </row>
    <row r="103" spans="1:44" ht="14.25" customHeight="1">
      <c r="A103" s="46"/>
      <c r="B103" s="46"/>
      <c r="C103" s="46"/>
    </row>
    <row r="104" spans="1:44" ht="14.25" customHeight="1">
      <c r="A104" s="46"/>
      <c r="B104" s="46"/>
      <c r="C104" s="46"/>
    </row>
    <row r="105" spans="1:44" ht="14.25" customHeight="1">
      <c r="A105" s="46"/>
      <c r="B105" s="46"/>
      <c r="C105" s="46"/>
    </row>
    <row r="106" spans="1:44" ht="14.25" customHeight="1">
      <c r="A106" s="46"/>
      <c r="B106" s="46"/>
      <c r="C106" s="46"/>
    </row>
    <row r="107" spans="1:44" ht="14.25" customHeight="1">
      <c r="A107" s="46"/>
      <c r="B107" s="46"/>
      <c r="C107" s="46"/>
    </row>
    <row r="108" spans="1:44" ht="14.25" customHeight="1">
      <c r="A108" s="46"/>
      <c r="B108" s="46"/>
      <c r="C108" s="46"/>
    </row>
    <row r="109" spans="1:44" ht="14.25" customHeight="1">
      <c r="A109" s="46"/>
      <c r="B109" s="46"/>
      <c r="C109" s="46"/>
    </row>
    <row r="110" spans="1:44" ht="14.25" customHeight="1">
      <c r="A110" s="46"/>
      <c r="B110" s="46"/>
      <c r="C110" s="46"/>
    </row>
    <row r="111" spans="1:44" ht="14.25" customHeight="1">
      <c r="A111" s="46"/>
      <c r="B111" s="46"/>
      <c r="C111" s="46"/>
    </row>
    <row r="112" spans="1:44" ht="14.25" customHeight="1">
      <c r="A112" s="46"/>
      <c r="B112" s="46"/>
      <c r="C112" s="46"/>
    </row>
    <row r="113" spans="1:3" ht="14.25" customHeight="1">
      <c r="A113" s="46"/>
      <c r="B113" s="46"/>
      <c r="C113" s="46"/>
    </row>
    <row r="114" spans="1:3" ht="14.25" customHeight="1">
      <c r="A114" s="46"/>
      <c r="B114" s="46"/>
      <c r="C114" s="46"/>
    </row>
    <row r="115" spans="1:3" ht="14.25" customHeight="1">
      <c r="A115" s="46"/>
      <c r="B115" s="46"/>
      <c r="C115" s="46"/>
    </row>
    <row r="116" spans="1:3" ht="14.25" customHeight="1">
      <c r="A116" s="46"/>
      <c r="B116" s="46"/>
      <c r="C116" s="46"/>
    </row>
    <row r="117" spans="1:3" ht="14.25" customHeight="1">
      <c r="A117" s="46"/>
      <c r="B117" s="46"/>
      <c r="C117" s="46"/>
    </row>
    <row r="118" spans="1:3" ht="14.25" customHeight="1">
      <c r="A118" s="46"/>
      <c r="B118" s="46"/>
      <c r="C118" s="46"/>
    </row>
    <row r="119" spans="1:3" ht="14.25" customHeight="1">
      <c r="A119" s="46"/>
      <c r="B119" s="46"/>
      <c r="C119" s="46"/>
    </row>
    <row r="120" spans="1:3" ht="14.25" customHeight="1">
      <c r="A120" s="46"/>
      <c r="B120" s="46"/>
      <c r="C120" s="46"/>
    </row>
    <row r="121" spans="1:3" ht="14.25" customHeight="1">
      <c r="A121" s="46"/>
      <c r="B121" s="46"/>
      <c r="C121" s="46"/>
    </row>
    <row r="122" spans="1:3" ht="14.25" customHeight="1">
      <c r="A122" s="46"/>
      <c r="B122" s="46"/>
      <c r="C122" s="46"/>
    </row>
    <row r="123" spans="1:3" ht="14.25" customHeight="1">
      <c r="A123" s="46"/>
      <c r="B123" s="46"/>
      <c r="C123" s="46"/>
    </row>
    <row r="124" spans="1:3" ht="14.25" customHeight="1">
      <c r="A124" s="46"/>
      <c r="B124" s="46"/>
      <c r="C124" s="46"/>
    </row>
    <row r="125" spans="1:3" ht="14.25" customHeight="1">
      <c r="A125" s="46"/>
      <c r="B125" s="46"/>
      <c r="C125" s="46"/>
    </row>
    <row r="126" spans="1:3" ht="14.25" customHeight="1">
      <c r="A126" s="46"/>
      <c r="B126" s="46"/>
      <c r="C126" s="46"/>
    </row>
    <row r="127" spans="1:3" ht="14.25" customHeight="1">
      <c r="A127" s="46"/>
      <c r="B127" s="46"/>
      <c r="C127" s="46"/>
    </row>
    <row r="128" spans="1:3" ht="14.25" customHeight="1">
      <c r="A128" s="46"/>
      <c r="B128" s="46"/>
      <c r="C128" s="46"/>
    </row>
    <row r="129" spans="1:3" ht="14.25" customHeight="1">
      <c r="A129" s="46"/>
      <c r="B129" s="46"/>
      <c r="C129" s="46"/>
    </row>
    <row r="130" spans="1:3" ht="14.25" customHeight="1">
      <c r="A130" s="46"/>
      <c r="B130" s="46"/>
      <c r="C130" s="46"/>
    </row>
    <row r="131" spans="1:3" ht="14.25" customHeight="1">
      <c r="A131" s="46"/>
      <c r="B131" s="46"/>
      <c r="C131" s="46"/>
    </row>
    <row r="132" spans="1:3" ht="14.25" customHeight="1">
      <c r="A132" s="46"/>
      <c r="B132" s="46"/>
      <c r="C132" s="46"/>
    </row>
    <row r="133" spans="1:3" ht="14.25" customHeight="1">
      <c r="A133" s="46"/>
      <c r="B133" s="46"/>
      <c r="C133" s="46"/>
    </row>
    <row r="134" spans="1:3" ht="14.25" customHeight="1">
      <c r="A134" s="46"/>
      <c r="B134" s="46"/>
      <c r="C134" s="46"/>
    </row>
    <row r="135" spans="1:3" ht="14.25" customHeight="1">
      <c r="A135" s="46"/>
      <c r="B135" s="46"/>
      <c r="C135" s="46"/>
    </row>
    <row r="136" spans="1:3" ht="14.25" customHeight="1">
      <c r="A136" s="46"/>
      <c r="B136" s="46"/>
      <c r="C136" s="46"/>
    </row>
    <row r="137" spans="1:3" ht="14.25" customHeight="1">
      <c r="A137" s="46"/>
      <c r="B137" s="46"/>
      <c r="C137" s="46"/>
    </row>
    <row r="138" spans="1:3" ht="14.25" customHeight="1">
      <c r="A138" s="46"/>
      <c r="B138" s="46"/>
      <c r="C138" s="46"/>
    </row>
    <row r="139" spans="1:3" ht="14.25" customHeight="1">
      <c r="A139" s="46"/>
      <c r="B139" s="46"/>
      <c r="C139" s="46"/>
    </row>
    <row r="140" spans="1:3" ht="14.25" customHeight="1">
      <c r="A140" s="46"/>
      <c r="B140" s="46"/>
      <c r="C140" s="46"/>
    </row>
    <row r="141" spans="1:3" ht="14.25" customHeight="1">
      <c r="A141" s="46"/>
      <c r="B141" s="46"/>
      <c r="C141" s="46"/>
    </row>
    <row r="142" spans="1:3" ht="14.25" customHeight="1">
      <c r="A142" s="46"/>
      <c r="B142" s="46"/>
      <c r="C142" s="46"/>
    </row>
    <row r="143" spans="1:3" ht="14.25" customHeight="1">
      <c r="A143" s="46"/>
      <c r="B143" s="46"/>
      <c r="C143" s="46"/>
    </row>
    <row r="144" spans="1:3" ht="14.25" customHeight="1">
      <c r="A144" s="46"/>
      <c r="B144" s="46"/>
      <c r="C144" s="46"/>
    </row>
    <row r="145" spans="1:3" ht="14.25" customHeight="1">
      <c r="A145" s="46"/>
      <c r="B145" s="46"/>
      <c r="C145" s="46"/>
    </row>
    <row r="146" spans="1:3" ht="14.25" customHeight="1">
      <c r="A146" s="46"/>
      <c r="B146" s="46"/>
      <c r="C146" s="46"/>
    </row>
    <row r="147" spans="1:3" ht="14.25" customHeight="1">
      <c r="A147" s="46"/>
      <c r="B147" s="46"/>
      <c r="C147" s="46"/>
    </row>
    <row r="148" spans="1:3" ht="14.25" customHeight="1">
      <c r="A148" s="46"/>
      <c r="B148" s="46"/>
      <c r="C148" s="46"/>
    </row>
    <row r="149" spans="1:3" ht="14.25" customHeight="1">
      <c r="A149" s="46"/>
      <c r="B149" s="46"/>
      <c r="C149" s="46"/>
    </row>
    <row r="150" spans="1:3" ht="14.25" customHeight="1">
      <c r="A150" s="46"/>
      <c r="B150" s="46"/>
      <c r="C150" s="46"/>
    </row>
    <row r="151" spans="1:3" ht="14.25" customHeight="1">
      <c r="A151" s="46"/>
      <c r="B151" s="46"/>
      <c r="C151" s="46"/>
    </row>
    <row r="152" spans="1:3" ht="14.25" customHeight="1">
      <c r="A152" s="46"/>
      <c r="B152" s="46"/>
      <c r="C152" s="46"/>
    </row>
    <row r="153" spans="1:3" ht="14.25" customHeight="1">
      <c r="A153" s="46"/>
      <c r="B153" s="46"/>
      <c r="C153" s="46"/>
    </row>
    <row r="154" spans="1:3" ht="14.25" customHeight="1">
      <c r="A154" s="46"/>
      <c r="B154" s="46"/>
      <c r="C154" s="46"/>
    </row>
    <row r="155" spans="1:3" ht="14.25" customHeight="1">
      <c r="A155" s="46"/>
      <c r="B155" s="46"/>
      <c r="C155" s="46"/>
    </row>
    <row r="156" spans="1:3" ht="14.25" customHeight="1">
      <c r="A156" s="46"/>
      <c r="B156" s="46"/>
      <c r="C156" s="46"/>
    </row>
    <row r="157" spans="1:3" ht="14.25" customHeight="1">
      <c r="A157" s="46"/>
      <c r="B157" s="46"/>
      <c r="C157" s="46"/>
    </row>
    <row r="158" spans="1:3" ht="14.25" customHeight="1">
      <c r="A158" s="46"/>
      <c r="B158" s="46"/>
      <c r="C158" s="46"/>
    </row>
    <row r="159" spans="1:3" ht="14.25" customHeight="1">
      <c r="A159" s="46"/>
      <c r="B159" s="46"/>
      <c r="C159" s="46"/>
    </row>
    <row r="160" spans="1:3" ht="14.25" customHeight="1">
      <c r="A160" s="46"/>
      <c r="B160" s="46"/>
      <c r="C160" s="46"/>
    </row>
    <row r="161" spans="1:3" ht="14.25" customHeight="1">
      <c r="A161" s="46"/>
      <c r="B161" s="46"/>
      <c r="C161" s="46"/>
    </row>
    <row r="162" spans="1:3" ht="14.25" customHeight="1">
      <c r="A162" s="46"/>
      <c r="B162" s="46"/>
      <c r="C162" s="46"/>
    </row>
    <row r="163" spans="1:3" ht="14.25" customHeight="1">
      <c r="A163" s="46"/>
      <c r="B163" s="46"/>
      <c r="C163" s="46"/>
    </row>
    <row r="164" spans="1:3" ht="14.25" customHeight="1">
      <c r="A164" s="46"/>
      <c r="B164" s="46"/>
      <c r="C164" s="46"/>
    </row>
    <row r="165" spans="1:3" ht="14.25" customHeight="1">
      <c r="A165" s="46"/>
      <c r="B165" s="46"/>
      <c r="C165" s="46"/>
    </row>
    <row r="166" spans="1:3" ht="14.25" customHeight="1">
      <c r="A166" s="46"/>
      <c r="B166" s="46"/>
      <c r="C166" s="46"/>
    </row>
    <row r="167" spans="1:3" ht="14.25" customHeight="1">
      <c r="A167" s="46"/>
      <c r="B167" s="46"/>
      <c r="C167" s="46"/>
    </row>
    <row r="168" spans="1:3" ht="14.25" customHeight="1">
      <c r="A168" s="46"/>
      <c r="B168" s="46"/>
      <c r="C168" s="46"/>
    </row>
    <row r="169" spans="1:3" ht="14.25" customHeight="1">
      <c r="A169" s="46"/>
      <c r="B169" s="46"/>
      <c r="C169" s="46"/>
    </row>
    <row r="170" spans="1:3" ht="14.25" customHeight="1">
      <c r="A170" s="46"/>
      <c r="B170" s="46"/>
      <c r="C170" s="46"/>
    </row>
    <row r="171" spans="1:3" ht="14.25" customHeight="1">
      <c r="A171" s="46"/>
      <c r="B171" s="46"/>
      <c r="C171" s="46"/>
    </row>
    <row r="172" spans="1:3" ht="14.25" customHeight="1">
      <c r="A172" s="46"/>
      <c r="B172" s="46"/>
      <c r="C172" s="46"/>
    </row>
    <row r="173" spans="1:3" ht="14.25" customHeight="1">
      <c r="A173" s="46"/>
      <c r="B173" s="46"/>
      <c r="C173" s="46"/>
    </row>
    <row r="174" spans="1:3" ht="14.25" customHeight="1">
      <c r="A174" s="46"/>
      <c r="B174" s="46"/>
      <c r="C174" s="46"/>
    </row>
    <row r="175" spans="1:3" ht="14.25" customHeight="1">
      <c r="A175" s="46"/>
      <c r="B175" s="46"/>
      <c r="C175" s="46"/>
    </row>
    <row r="176" spans="1:3" ht="14.25" customHeight="1">
      <c r="A176" s="46"/>
      <c r="B176" s="46"/>
      <c r="C176" s="46"/>
    </row>
    <row r="177" spans="1:3" ht="14.25" customHeight="1">
      <c r="A177" s="46"/>
      <c r="B177" s="46"/>
      <c r="C177" s="46"/>
    </row>
    <row r="178" spans="1:3" ht="14.25" customHeight="1">
      <c r="A178" s="46"/>
      <c r="B178" s="46"/>
      <c r="C178" s="46"/>
    </row>
    <row r="179" spans="1:3" ht="14.25" customHeight="1">
      <c r="A179" s="46"/>
      <c r="B179" s="46"/>
      <c r="C179" s="46"/>
    </row>
    <row r="180" spans="1:3" ht="14.25" customHeight="1">
      <c r="A180" s="46"/>
      <c r="B180" s="46"/>
      <c r="C180" s="46"/>
    </row>
    <row r="181" spans="1:3" ht="14.25" customHeight="1">
      <c r="A181" s="46"/>
      <c r="B181" s="46"/>
      <c r="C181" s="46"/>
    </row>
    <row r="182" spans="1:3" ht="14.25" customHeight="1">
      <c r="A182" s="46"/>
      <c r="B182" s="46"/>
      <c r="C182" s="46"/>
    </row>
    <row r="183" spans="1:3" ht="14.25" customHeight="1">
      <c r="A183" s="46"/>
      <c r="B183" s="46"/>
      <c r="C183" s="46"/>
    </row>
    <row r="184" spans="1:3" ht="14.25" customHeight="1">
      <c r="A184" s="46"/>
      <c r="B184" s="46"/>
      <c r="C184" s="46"/>
    </row>
    <row r="185" spans="1:3" ht="14.25" customHeight="1">
      <c r="A185" s="46"/>
      <c r="B185" s="46"/>
      <c r="C185" s="46"/>
    </row>
    <row r="186" spans="1:3" ht="14.25" customHeight="1">
      <c r="A186" s="46"/>
      <c r="B186" s="46"/>
      <c r="C186" s="46"/>
    </row>
    <row r="187" spans="1:3" ht="14.25" customHeight="1">
      <c r="A187" s="46"/>
      <c r="B187" s="46"/>
      <c r="C187" s="46"/>
    </row>
    <row r="188" spans="1:3" ht="14.25" customHeight="1">
      <c r="A188" s="46"/>
      <c r="B188" s="46"/>
      <c r="C188" s="46"/>
    </row>
    <row r="189" spans="1:3" ht="14.25" customHeight="1">
      <c r="A189" s="46"/>
      <c r="B189" s="46"/>
      <c r="C189" s="46"/>
    </row>
    <row r="190" spans="1:3" ht="14.25" customHeight="1">
      <c r="A190" s="46"/>
      <c r="B190" s="46"/>
      <c r="C190" s="46"/>
    </row>
    <row r="191" spans="1:3" ht="14.25" customHeight="1">
      <c r="A191" s="46"/>
      <c r="B191" s="46"/>
      <c r="C191" s="46"/>
    </row>
    <row r="192" spans="1:3" ht="14.25" customHeight="1">
      <c r="A192" s="46"/>
      <c r="B192" s="46"/>
      <c r="C192" s="46"/>
    </row>
    <row r="193" spans="1:3" ht="14.25" customHeight="1">
      <c r="A193" s="46"/>
      <c r="B193" s="46"/>
      <c r="C193" s="46"/>
    </row>
    <row r="194" spans="1:3" ht="14.25" customHeight="1">
      <c r="A194" s="46"/>
      <c r="B194" s="46"/>
      <c r="C194" s="46"/>
    </row>
    <row r="195" spans="1:3" ht="14.25" customHeight="1">
      <c r="A195" s="46"/>
      <c r="B195" s="46"/>
      <c r="C195" s="46"/>
    </row>
    <row r="196" spans="1:3" ht="14.25" customHeight="1">
      <c r="A196" s="46"/>
      <c r="B196" s="46"/>
      <c r="C196" s="46"/>
    </row>
    <row r="197" spans="1:3" ht="14.25" customHeight="1">
      <c r="A197" s="46"/>
      <c r="B197" s="46"/>
      <c r="C197" s="46"/>
    </row>
    <row r="198" spans="1:3" ht="14.25" customHeight="1">
      <c r="A198" s="46"/>
      <c r="B198" s="46"/>
      <c r="C198" s="46"/>
    </row>
    <row r="199" spans="1:3" ht="14.25" customHeight="1">
      <c r="A199" s="46"/>
      <c r="B199" s="46"/>
      <c r="C199" s="46"/>
    </row>
    <row r="200" spans="1:3" ht="14.25" customHeight="1">
      <c r="A200" s="46"/>
      <c r="B200" s="46"/>
      <c r="C200" s="46"/>
    </row>
    <row r="201" spans="1:3" ht="14.25" customHeight="1">
      <c r="A201" s="46"/>
      <c r="B201" s="46"/>
      <c r="C201" s="46"/>
    </row>
    <row r="202" spans="1:3" ht="14.25" customHeight="1">
      <c r="A202" s="46"/>
      <c r="B202" s="46"/>
      <c r="C202" s="46"/>
    </row>
    <row r="203" spans="1:3" ht="14.25" customHeight="1">
      <c r="A203" s="46"/>
      <c r="B203" s="46"/>
      <c r="C203" s="46"/>
    </row>
    <row r="204" spans="1:3" ht="14.25" customHeight="1">
      <c r="A204" s="46"/>
      <c r="B204" s="46"/>
      <c r="C204" s="46"/>
    </row>
    <row r="205" spans="1:3" ht="14.25" customHeight="1">
      <c r="A205" s="46"/>
      <c r="B205" s="46"/>
      <c r="C205" s="46"/>
    </row>
    <row r="206" spans="1:3" ht="14.25" customHeight="1">
      <c r="A206" s="46"/>
      <c r="B206" s="46"/>
      <c r="C206" s="46"/>
    </row>
    <row r="207" spans="1:3" ht="14.25" customHeight="1">
      <c r="A207" s="46"/>
      <c r="B207" s="46"/>
      <c r="C207" s="46"/>
    </row>
    <row r="208" spans="1:3" ht="14.25" customHeight="1">
      <c r="A208" s="46"/>
      <c r="B208" s="46"/>
      <c r="C208" s="46"/>
    </row>
    <row r="209" spans="1:3" ht="14.25" customHeight="1">
      <c r="A209" s="46"/>
      <c r="B209" s="46"/>
      <c r="C209" s="46"/>
    </row>
    <row r="210" spans="1:3" ht="14.25" customHeight="1">
      <c r="A210" s="46"/>
      <c r="B210" s="46"/>
      <c r="C210" s="46"/>
    </row>
    <row r="211" spans="1:3" ht="14.25" customHeight="1">
      <c r="A211" s="46"/>
      <c r="B211" s="46"/>
      <c r="C211" s="46"/>
    </row>
    <row r="212" spans="1:3" ht="14.25" customHeight="1">
      <c r="A212" s="46"/>
      <c r="B212" s="46"/>
      <c r="C212" s="46"/>
    </row>
    <row r="213" spans="1:3" ht="14.25" customHeight="1">
      <c r="A213" s="46"/>
      <c r="B213" s="46"/>
      <c r="C213" s="46"/>
    </row>
    <row r="214" spans="1:3" ht="14.25" customHeight="1">
      <c r="A214" s="46"/>
      <c r="B214" s="46"/>
      <c r="C214" s="46"/>
    </row>
    <row r="215" spans="1:3" ht="14.25" customHeight="1">
      <c r="A215" s="46"/>
      <c r="B215" s="46"/>
      <c r="C215" s="46"/>
    </row>
    <row r="216" spans="1:3" ht="14.25" customHeight="1">
      <c r="A216" s="46"/>
      <c r="B216" s="46"/>
      <c r="C216" s="46"/>
    </row>
    <row r="217" spans="1:3" ht="14.25" customHeight="1">
      <c r="A217" s="46"/>
      <c r="B217" s="46"/>
      <c r="C217" s="46"/>
    </row>
    <row r="218" spans="1:3" ht="14.25" customHeight="1">
      <c r="A218" s="46"/>
      <c r="B218" s="46"/>
      <c r="C218" s="46"/>
    </row>
    <row r="219" spans="1:3" ht="14.25" customHeight="1">
      <c r="A219" s="46"/>
      <c r="B219" s="46"/>
      <c r="C219" s="46"/>
    </row>
    <row r="220" spans="1:3" ht="14.25" customHeight="1">
      <c r="A220" s="46"/>
      <c r="B220" s="46"/>
      <c r="C220" s="46"/>
    </row>
    <row r="221" spans="1:3" ht="14.25" customHeight="1">
      <c r="A221" s="46"/>
      <c r="B221" s="46"/>
      <c r="C221" s="46"/>
    </row>
    <row r="222" spans="1:3" ht="14.25" customHeight="1">
      <c r="A222" s="46"/>
      <c r="B222" s="46"/>
      <c r="C222" s="46"/>
    </row>
    <row r="223" spans="1:3" ht="14.25" customHeight="1">
      <c r="A223" s="46"/>
      <c r="B223" s="46"/>
      <c r="C223" s="46"/>
    </row>
    <row r="224" spans="1:3" ht="14.25" customHeight="1">
      <c r="A224" s="46"/>
      <c r="B224" s="46"/>
      <c r="C224" s="46"/>
    </row>
    <row r="225" spans="1:3" ht="14.25" customHeight="1">
      <c r="A225" s="46"/>
      <c r="B225" s="46"/>
      <c r="C225" s="46"/>
    </row>
    <row r="226" spans="1:3" ht="14.25" customHeight="1">
      <c r="A226" s="46"/>
      <c r="B226" s="46"/>
      <c r="C226" s="46"/>
    </row>
    <row r="227" spans="1:3" ht="14.25" customHeight="1">
      <c r="A227" s="46"/>
      <c r="B227" s="46"/>
      <c r="C227" s="46"/>
    </row>
    <row r="228" spans="1:3" ht="14.25" customHeight="1">
      <c r="A228" s="46"/>
      <c r="B228" s="46"/>
      <c r="C228" s="46"/>
    </row>
    <row r="229" spans="1:3" ht="14.25" customHeight="1">
      <c r="A229" s="46"/>
      <c r="B229" s="46"/>
      <c r="C229" s="46"/>
    </row>
    <row r="230" spans="1:3" ht="14.25" customHeight="1">
      <c r="A230" s="46"/>
      <c r="B230" s="46"/>
      <c r="C230" s="46"/>
    </row>
    <row r="231" spans="1:3" ht="14.25" customHeight="1">
      <c r="A231" s="46"/>
      <c r="B231" s="46"/>
      <c r="C231" s="46"/>
    </row>
    <row r="232" spans="1:3" ht="14.25" customHeight="1">
      <c r="A232" s="46"/>
      <c r="B232" s="46"/>
      <c r="C232" s="46"/>
    </row>
    <row r="233" spans="1:3" ht="14.25" customHeight="1">
      <c r="A233" s="46"/>
      <c r="B233" s="46"/>
      <c r="C233" s="46"/>
    </row>
    <row r="234" spans="1:3" ht="14.25" customHeight="1">
      <c r="A234" s="46"/>
      <c r="B234" s="46"/>
      <c r="C234" s="46"/>
    </row>
    <row r="235" spans="1:3" ht="14.25" customHeight="1">
      <c r="A235" s="46"/>
      <c r="B235" s="46"/>
      <c r="C235" s="46"/>
    </row>
    <row r="236" spans="1:3" ht="14.25" customHeight="1">
      <c r="A236" s="46"/>
      <c r="B236" s="46"/>
      <c r="C236" s="46"/>
    </row>
    <row r="237" spans="1:3" ht="14.25" customHeight="1">
      <c r="A237" s="46"/>
      <c r="B237" s="46"/>
      <c r="C237" s="46"/>
    </row>
    <row r="238" spans="1:3" ht="14.25" customHeight="1">
      <c r="A238" s="46"/>
      <c r="B238" s="46"/>
      <c r="C238" s="46"/>
    </row>
    <row r="239" spans="1:3" ht="14.25" customHeight="1">
      <c r="A239" s="46"/>
      <c r="B239" s="46"/>
      <c r="C239" s="46"/>
    </row>
    <row r="240" spans="1:3" ht="14.25" customHeight="1">
      <c r="A240" s="46"/>
      <c r="B240" s="46"/>
      <c r="C240" s="46"/>
    </row>
    <row r="241" spans="1:3" ht="14.25" customHeight="1">
      <c r="A241" s="46"/>
      <c r="B241" s="46"/>
      <c r="C241" s="46"/>
    </row>
    <row r="242" spans="1:3" ht="14.25" customHeight="1">
      <c r="A242" s="46"/>
      <c r="B242" s="46"/>
      <c r="C242" s="46"/>
    </row>
    <row r="243" spans="1:3" ht="14.25" customHeight="1">
      <c r="A243" s="46"/>
      <c r="B243" s="46"/>
      <c r="C243" s="46"/>
    </row>
    <row r="244" spans="1:3" ht="14.25" customHeight="1">
      <c r="A244" s="46"/>
      <c r="B244" s="46"/>
      <c r="C244" s="46"/>
    </row>
    <row r="245" spans="1:3" ht="14.25" customHeight="1">
      <c r="A245" s="46"/>
      <c r="B245" s="46"/>
      <c r="C245" s="46"/>
    </row>
    <row r="246" spans="1:3" ht="14.25" customHeight="1">
      <c r="A246" s="46"/>
      <c r="B246" s="46"/>
      <c r="C246" s="46"/>
    </row>
    <row r="247" spans="1:3" ht="14.25" customHeight="1">
      <c r="A247" s="46"/>
      <c r="B247" s="46"/>
      <c r="C247" s="46"/>
    </row>
    <row r="248" spans="1:3" ht="14.25" customHeight="1">
      <c r="A248" s="46"/>
      <c r="B248" s="46"/>
      <c r="C248" s="46"/>
    </row>
    <row r="249" spans="1:3" ht="14.25" customHeight="1">
      <c r="A249" s="46"/>
      <c r="B249" s="46"/>
      <c r="C249" s="46"/>
    </row>
    <row r="250" spans="1:3" ht="14.25" customHeight="1">
      <c r="A250" s="46"/>
      <c r="B250" s="46"/>
      <c r="C250" s="46"/>
    </row>
    <row r="251" spans="1:3" ht="14.25" customHeight="1">
      <c r="A251" s="46"/>
      <c r="B251" s="46"/>
      <c r="C251" s="46"/>
    </row>
    <row r="252" spans="1:3" ht="14.25" customHeight="1">
      <c r="A252" s="46"/>
      <c r="B252" s="46"/>
      <c r="C252" s="46"/>
    </row>
    <row r="253" spans="1:3" ht="14.25" customHeight="1">
      <c r="A253" s="46"/>
      <c r="B253" s="46"/>
      <c r="C253" s="46"/>
    </row>
    <row r="254" spans="1:3" ht="14.25" customHeight="1">
      <c r="A254" s="46"/>
      <c r="B254" s="46"/>
      <c r="C254" s="46"/>
    </row>
    <row r="255" spans="1:3" ht="14.25" customHeight="1">
      <c r="A255" s="46"/>
      <c r="B255" s="46"/>
      <c r="C255" s="46"/>
    </row>
    <row r="256" spans="1:3" ht="14.25" customHeight="1">
      <c r="A256" s="46"/>
      <c r="B256" s="46"/>
      <c r="C256" s="46"/>
    </row>
    <row r="257" spans="1:3" ht="14.25" customHeight="1">
      <c r="A257" s="46"/>
      <c r="B257" s="46"/>
      <c r="C257" s="46"/>
    </row>
    <row r="258" spans="1:3" ht="14.25" customHeight="1">
      <c r="A258" s="46"/>
      <c r="B258" s="46"/>
      <c r="C258" s="46"/>
    </row>
    <row r="259" spans="1:3" ht="14.25" customHeight="1">
      <c r="A259" s="46"/>
      <c r="B259" s="46"/>
      <c r="C259" s="46"/>
    </row>
    <row r="260" spans="1:3" ht="14.25" customHeight="1">
      <c r="A260" s="46"/>
      <c r="B260" s="46"/>
      <c r="C260" s="46"/>
    </row>
    <row r="261" spans="1:3" ht="14.25" customHeight="1">
      <c r="A261" s="46"/>
      <c r="B261" s="46"/>
      <c r="C261" s="46"/>
    </row>
    <row r="262" spans="1:3" ht="14.25" customHeight="1">
      <c r="A262" s="46"/>
      <c r="B262" s="46"/>
      <c r="C262" s="46"/>
    </row>
    <row r="263" spans="1:3" ht="14.25" customHeight="1">
      <c r="A263" s="46"/>
      <c r="B263" s="46"/>
      <c r="C263" s="46"/>
    </row>
    <row r="264" spans="1:3" ht="14.25" customHeight="1">
      <c r="A264" s="46"/>
      <c r="B264" s="46"/>
      <c r="C264" s="46"/>
    </row>
    <row r="265" spans="1:3" ht="14.25" customHeight="1">
      <c r="A265" s="46"/>
      <c r="B265" s="46"/>
      <c r="C265" s="46"/>
    </row>
    <row r="266" spans="1:3" ht="14.25" customHeight="1">
      <c r="A266" s="46"/>
      <c r="B266" s="46"/>
      <c r="C266" s="46"/>
    </row>
    <row r="267" spans="1:3" ht="14.25" customHeight="1">
      <c r="A267" s="46"/>
      <c r="B267" s="46"/>
      <c r="C267" s="46"/>
    </row>
    <row r="268" spans="1:3" ht="14.25" customHeight="1">
      <c r="A268" s="46"/>
      <c r="B268" s="46"/>
      <c r="C268" s="46"/>
    </row>
    <row r="269" spans="1:3" ht="14.25" customHeight="1">
      <c r="A269" s="46"/>
      <c r="B269" s="46"/>
      <c r="C269" s="46"/>
    </row>
    <row r="270" spans="1:3" ht="14.25" customHeight="1">
      <c r="A270" s="46"/>
      <c r="B270" s="46"/>
      <c r="C270" s="46"/>
    </row>
    <row r="271" spans="1:3" ht="14.25" customHeight="1">
      <c r="A271" s="46"/>
      <c r="B271" s="46"/>
      <c r="C271" s="46"/>
    </row>
    <row r="272" spans="1:3" ht="14.25" customHeight="1">
      <c r="A272" s="46"/>
      <c r="B272" s="46"/>
      <c r="C272" s="46"/>
    </row>
    <row r="273" spans="1:3" ht="14.25" customHeight="1">
      <c r="A273" s="46"/>
      <c r="B273" s="46"/>
      <c r="C273" s="46"/>
    </row>
    <row r="274" spans="1:3" ht="14.25" customHeight="1">
      <c r="A274" s="46"/>
      <c r="B274" s="46"/>
      <c r="C274" s="46"/>
    </row>
    <row r="275" spans="1:3" ht="14.25" customHeight="1">
      <c r="A275" s="46"/>
      <c r="B275" s="46"/>
      <c r="C275" s="46"/>
    </row>
    <row r="276" spans="1:3" ht="14.25" customHeight="1">
      <c r="A276" s="46"/>
      <c r="B276" s="46"/>
      <c r="C276" s="46"/>
    </row>
    <row r="277" spans="1:3" ht="14.25" customHeight="1">
      <c r="A277" s="46"/>
      <c r="B277" s="46"/>
      <c r="C277" s="46"/>
    </row>
    <row r="278" spans="1:3" ht="14.25" customHeight="1">
      <c r="A278" s="46"/>
      <c r="B278" s="46"/>
      <c r="C278" s="46"/>
    </row>
    <row r="279" spans="1:3" ht="14.25" customHeight="1">
      <c r="A279" s="46"/>
      <c r="B279" s="46"/>
      <c r="C279" s="46"/>
    </row>
    <row r="280" spans="1:3" ht="14.25" customHeight="1">
      <c r="A280" s="46"/>
      <c r="B280" s="46"/>
      <c r="C280" s="46"/>
    </row>
    <row r="281" spans="1:3" ht="14.25" customHeight="1">
      <c r="A281" s="46"/>
      <c r="B281" s="46"/>
      <c r="C281" s="46"/>
    </row>
    <row r="282" spans="1:3" ht="14.25" customHeight="1">
      <c r="A282" s="46"/>
      <c r="B282" s="46"/>
      <c r="C282" s="46"/>
    </row>
    <row r="283" spans="1:3" ht="14.25" customHeight="1">
      <c r="A283" s="46"/>
      <c r="B283" s="46"/>
      <c r="C283" s="46"/>
    </row>
    <row r="284" spans="1:3" ht="14.25" customHeight="1">
      <c r="A284" s="46"/>
      <c r="B284" s="46"/>
      <c r="C284" s="46"/>
    </row>
    <row r="285" spans="1:3" ht="14.25" customHeight="1">
      <c r="A285" s="46"/>
      <c r="B285" s="46"/>
      <c r="C285" s="46"/>
    </row>
    <row r="286" spans="1:3" ht="14.25" customHeight="1">
      <c r="A286" s="46"/>
      <c r="B286" s="46"/>
      <c r="C286" s="46"/>
    </row>
    <row r="287" spans="1:3" ht="14.25" customHeight="1">
      <c r="A287" s="46"/>
      <c r="B287" s="46"/>
      <c r="C287" s="46"/>
    </row>
    <row r="288" spans="1:3" ht="14.25" customHeight="1">
      <c r="A288" s="46"/>
      <c r="B288" s="46"/>
      <c r="C288" s="46"/>
    </row>
    <row r="289" spans="1:3" ht="14.25" customHeight="1">
      <c r="A289" s="46"/>
      <c r="B289" s="46"/>
      <c r="C289" s="46"/>
    </row>
    <row r="290" spans="1:3" ht="14.25" customHeight="1">
      <c r="A290" s="46"/>
      <c r="B290" s="46"/>
      <c r="C290" s="46"/>
    </row>
    <row r="291" spans="1:3" ht="14.25" customHeight="1">
      <c r="A291" s="46"/>
      <c r="B291" s="46"/>
      <c r="C291" s="46"/>
    </row>
    <row r="292" spans="1:3" ht="14.25" customHeight="1">
      <c r="A292" s="46"/>
      <c r="B292" s="46"/>
      <c r="C292" s="46"/>
    </row>
    <row r="293" spans="1:3" ht="14.25" customHeight="1">
      <c r="A293" s="46"/>
      <c r="B293" s="46"/>
      <c r="C293" s="46"/>
    </row>
    <row r="294" spans="1:3" ht="14.25" customHeight="1">
      <c r="A294" s="46"/>
      <c r="B294" s="46"/>
      <c r="C294" s="46"/>
    </row>
    <row r="295" spans="1:3" ht="14.25" customHeight="1">
      <c r="A295" s="46"/>
      <c r="B295" s="46"/>
      <c r="C295" s="46"/>
    </row>
    <row r="296" spans="1:3" ht="14.25" customHeight="1">
      <c r="A296" s="46"/>
      <c r="B296" s="46"/>
      <c r="C296" s="46"/>
    </row>
    <row r="297" spans="1:3" ht="14.25" customHeight="1">
      <c r="A297" s="46"/>
      <c r="B297" s="46"/>
      <c r="C297" s="46"/>
    </row>
    <row r="298" spans="1:3" ht="14.25" customHeight="1">
      <c r="A298" s="46"/>
      <c r="B298" s="46"/>
      <c r="C298" s="46"/>
    </row>
    <row r="299" spans="1:3" ht="14.25" customHeight="1">
      <c r="A299" s="46"/>
      <c r="B299" s="46"/>
      <c r="C299" s="46"/>
    </row>
    <row r="300" spans="1:3" ht="14.25" customHeight="1">
      <c r="A300" s="46"/>
      <c r="B300" s="46"/>
      <c r="C300" s="46"/>
    </row>
    <row r="301" spans="1:3" ht="14.25" customHeight="1">
      <c r="A301" s="46"/>
      <c r="B301" s="46"/>
      <c r="C301" s="46"/>
    </row>
    <row r="302" spans="1:3" ht="14.25" customHeight="1">
      <c r="A302" s="46"/>
      <c r="B302" s="46"/>
      <c r="C302" s="46"/>
    </row>
    <row r="303" spans="1:3" ht="14.25" customHeight="1">
      <c r="A303" s="46"/>
      <c r="B303" s="46"/>
      <c r="C303" s="46"/>
    </row>
    <row r="304" spans="1:3" ht="14.25" customHeight="1">
      <c r="A304" s="46"/>
      <c r="B304" s="46"/>
      <c r="C304" s="46"/>
    </row>
    <row r="305" spans="1:3" ht="14.25" customHeight="1">
      <c r="A305" s="46"/>
      <c r="B305" s="46"/>
      <c r="C305" s="46"/>
    </row>
    <row r="306" spans="1:3" ht="14.25" customHeight="1">
      <c r="A306" s="46"/>
      <c r="B306" s="46"/>
      <c r="C306" s="46"/>
    </row>
    <row r="307" spans="1:3" ht="14.25" customHeight="1">
      <c r="A307" s="46"/>
      <c r="B307" s="46"/>
      <c r="C307" s="46"/>
    </row>
    <row r="308" spans="1:3" ht="14.25" customHeight="1">
      <c r="A308" s="46"/>
      <c r="B308" s="46"/>
      <c r="C308" s="46"/>
    </row>
    <row r="309" spans="1:3" ht="14.25" customHeight="1">
      <c r="A309" s="46"/>
      <c r="B309" s="46"/>
      <c r="C309" s="46"/>
    </row>
    <row r="310" spans="1:3" ht="14.25" customHeight="1">
      <c r="A310" s="46"/>
      <c r="B310" s="46"/>
      <c r="C310" s="46"/>
    </row>
    <row r="311" spans="1:3" ht="14.25" customHeight="1">
      <c r="A311" s="46"/>
      <c r="B311" s="46"/>
      <c r="C311" s="46"/>
    </row>
    <row r="312" spans="1:3" ht="14.25" customHeight="1">
      <c r="A312" s="46"/>
      <c r="B312" s="46"/>
      <c r="C312" s="46"/>
    </row>
    <row r="313" spans="1:3" ht="14.25" customHeight="1">
      <c r="A313" s="46"/>
      <c r="B313" s="46"/>
      <c r="C313" s="46"/>
    </row>
    <row r="314" spans="1:3" ht="14.25" customHeight="1">
      <c r="A314" s="46"/>
      <c r="B314" s="46"/>
      <c r="C314" s="46"/>
    </row>
    <row r="315" spans="1:3" ht="14.25" customHeight="1">
      <c r="A315" s="46"/>
      <c r="B315" s="46"/>
      <c r="C315" s="46"/>
    </row>
    <row r="316" spans="1:3" ht="14.25" customHeight="1">
      <c r="A316" s="46"/>
      <c r="B316" s="46"/>
      <c r="C316" s="46"/>
    </row>
    <row r="317" spans="1:3" ht="14.25" customHeight="1">
      <c r="A317" s="46"/>
      <c r="B317" s="46"/>
      <c r="C317" s="46"/>
    </row>
    <row r="318" spans="1:3" ht="14.25" customHeight="1">
      <c r="A318" s="46"/>
      <c r="B318" s="46"/>
      <c r="C318" s="46"/>
    </row>
    <row r="319" spans="1:3" ht="14.25" customHeight="1">
      <c r="A319" s="46"/>
      <c r="B319" s="46"/>
      <c r="C319" s="46"/>
    </row>
    <row r="320" spans="1:3" ht="14.25" customHeight="1">
      <c r="A320" s="46"/>
      <c r="B320" s="46"/>
      <c r="C320" s="46"/>
    </row>
    <row r="321" spans="1:3" ht="14.25" customHeight="1">
      <c r="A321" s="46"/>
      <c r="B321" s="46"/>
      <c r="C321" s="46"/>
    </row>
    <row r="322" spans="1:3" ht="14.25" customHeight="1">
      <c r="A322" s="46"/>
      <c r="B322" s="46"/>
      <c r="C322" s="46"/>
    </row>
    <row r="323" spans="1:3" ht="14.25" customHeight="1">
      <c r="A323" s="46"/>
      <c r="B323" s="46"/>
      <c r="C323" s="46"/>
    </row>
    <row r="324" spans="1:3" ht="14.25" customHeight="1">
      <c r="A324" s="46"/>
      <c r="B324" s="46"/>
      <c r="C324" s="46"/>
    </row>
    <row r="325" spans="1:3" ht="14.25" customHeight="1">
      <c r="A325" s="46"/>
      <c r="B325" s="46"/>
      <c r="C325" s="46"/>
    </row>
    <row r="326" spans="1:3" ht="14.25" customHeight="1">
      <c r="A326" s="46"/>
      <c r="B326" s="46"/>
      <c r="C326" s="46"/>
    </row>
    <row r="327" spans="1:3" ht="14.25" customHeight="1">
      <c r="A327" s="46"/>
      <c r="B327" s="46"/>
      <c r="C327" s="46"/>
    </row>
    <row r="328" spans="1:3" ht="14.25" customHeight="1">
      <c r="A328" s="46"/>
      <c r="B328" s="46"/>
      <c r="C328" s="46"/>
    </row>
    <row r="329" spans="1:3" ht="14.25" customHeight="1">
      <c r="A329" s="46"/>
      <c r="B329" s="46"/>
      <c r="C329" s="46"/>
    </row>
    <row r="330" spans="1:3" ht="14.25" customHeight="1">
      <c r="A330" s="46"/>
      <c r="B330" s="46"/>
      <c r="C330" s="46"/>
    </row>
    <row r="331" spans="1:3" ht="14.25" customHeight="1">
      <c r="A331" s="46"/>
      <c r="B331" s="46"/>
      <c r="C331" s="46"/>
    </row>
    <row r="332" spans="1:3" ht="14.25" customHeight="1">
      <c r="A332" s="46"/>
      <c r="B332" s="46"/>
      <c r="C332" s="46"/>
    </row>
    <row r="333" spans="1:3" ht="14.25" customHeight="1">
      <c r="A333" s="46"/>
      <c r="B333" s="46"/>
      <c r="C333" s="46"/>
    </row>
    <row r="334" spans="1:3" ht="14.25" customHeight="1">
      <c r="A334" s="46"/>
      <c r="B334" s="46"/>
      <c r="C334" s="46"/>
    </row>
    <row r="335" spans="1:3" ht="14.25" customHeight="1">
      <c r="A335" s="46"/>
      <c r="B335" s="46"/>
      <c r="C335" s="46"/>
    </row>
    <row r="336" spans="1:3" ht="14.25" customHeight="1">
      <c r="A336" s="46"/>
      <c r="B336" s="46"/>
      <c r="C336" s="46"/>
    </row>
    <row r="337" spans="1:3" ht="14.25" customHeight="1">
      <c r="A337" s="46"/>
      <c r="B337" s="46"/>
      <c r="C337" s="46"/>
    </row>
    <row r="338" spans="1:3" ht="14.25" customHeight="1">
      <c r="A338" s="46"/>
      <c r="B338" s="46"/>
      <c r="C338" s="46"/>
    </row>
    <row r="339" spans="1:3" ht="14.25" customHeight="1">
      <c r="A339" s="46"/>
      <c r="B339" s="46"/>
      <c r="C339" s="46"/>
    </row>
    <row r="340" spans="1:3" ht="14.25" customHeight="1">
      <c r="A340" s="46"/>
      <c r="B340" s="46"/>
      <c r="C340" s="46"/>
    </row>
    <row r="341" spans="1:3" ht="14.25" customHeight="1">
      <c r="A341" s="46"/>
      <c r="B341" s="46"/>
      <c r="C341" s="46"/>
    </row>
    <row r="342" spans="1:3" ht="14.25" customHeight="1">
      <c r="A342" s="46"/>
      <c r="B342" s="46"/>
      <c r="C342" s="46"/>
    </row>
    <row r="343" spans="1:3" ht="14.25" customHeight="1">
      <c r="A343" s="46"/>
      <c r="B343" s="46"/>
      <c r="C343" s="46"/>
    </row>
    <row r="344" spans="1:3" ht="14.25" customHeight="1">
      <c r="A344" s="46"/>
      <c r="B344" s="46"/>
      <c r="C344" s="46"/>
    </row>
    <row r="345" spans="1:3" ht="14.25" customHeight="1">
      <c r="A345" s="46"/>
      <c r="B345" s="46"/>
      <c r="C345" s="46"/>
    </row>
    <row r="346" spans="1:3" ht="14.25" customHeight="1">
      <c r="A346" s="46"/>
      <c r="B346" s="46"/>
      <c r="C346" s="46"/>
    </row>
    <row r="347" spans="1:3" ht="14.25" customHeight="1">
      <c r="A347" s="46"/>
      <c r="B347" s="46"/>
      <c r="C347" s="46"/>
    </row>
    <row r="348" spans="1:3" ht="14.25" customHeight="1">
      <c r="A348" s="46"/>
      <c r="B348" s="46"/>
      <c r="C348" s="46"/>
    </row>
    <row r="349" spans="1:3" ht="14.25" customHeight="1">
      <c r="A349" s="46"/>
      <c r="B349" s="46"/>
      <c r="C349" s="46"/>
    </row>
    <row r="350" spans="1:3" ht="14.25" customHeight="1">
      <c r="A350" s="46"/>
      <c r="B350" s="46"/>
      <c r="C350" s="46"/>
    </row>
    <row r="351" spans="1:3" ht="14.25" customHeight="1">
      <c r="A351" s="46"/>
      <c r="B351" s="46"/>
      <c r="C351" s="46"/>
    </row>
    <row r="352" spans="1:3" ht="14.25" customHeight="1">
      <c r="A352" s="46"/>
      <c r="B352" s="46"/>
      <c r="C352" s="46"/>
    </row>
    <row r="353" spans="1:3" ht="14.25" customHeight="1">
      <c r="A353" s="46"/>
      <c r="B353" s="46"/>
      <c r="C353" s="46"/>
    </row>
    <row r="354" spans="1:3" ht="14.25" customHeight="1">
      <c r="A354" s="46"/>
      <c r="B354" s="46"/>
      <c r="C354" s="46"/>
    </row>
    <row r="355" spans="1:3" ht="14.25" customHeight="1">
      <c r="A355" s="46"/>
      <c r="B355" s="46"/>
      <c r="C355" s="46"/>
    </row>
    <row r="356" spans="1:3" ht="14.25" customHeight="1">
      <c r="A356" s="46"/>
      <c r="B356" s="46"/>
      <c r="C356" s="46"/>
    </row>
    <row r="357" spans="1:3" ht="14.25" customHeight="1">
      <c r="A357" s="46"/>
      <c r="B357" s="46"/>
      <c r="C357" s="46"/>
    </row>
    <row r="358" spans="1:3" ht="14.25" customHeight="1">
      <c r="A358" s="46"/>
      <c r="B358" s="46"/>
      <c r="C358" s="46"/>
    </row>
    <row r="359" spans="1:3" ht="14.25" customHeight="1">
      <c r="A359" s="46"/>
      <c r="B359" s="46"/>
      <c r="C359" s="46"/>
    </row>
    <row r="360" spans="1:3" ht="14.25" customHeight="1">
      <c r="A360" s="46"/>
      <c r="B360" s="46"/>
      <c r="C360" s="46"/>
    </row>
    <row r="361" spans="1:3" ht="14.25" customHeight="1">
      <c r="A361" s="46"/>
      <c r="B361" s="46"/>
      <c r="C361" s="46"/>
    </row>
    <row r="362" spans="1:3" ht="14.25" customHeight="1">
      <c r="A362" s="46"/>
      <c r="B362" s="46"/>
      <c r="C362" s="46"/>
    </row>
    <row r="363" spans="1:3" ht="14.25" customHeight="1">
      <c r="A363" s="46"/>
      <c r="B363" s="46"/>
      <c r="C363" s="46"/>
    </row>
    <row r="364" spans="1:3" ht="14.25" customHeight="1">
      <c r="A364" s="46"/>
      <c r="B364" s="46"/>
      <c r="C364" s="46"/>
    </row>
    <row r="365" spans="1:3" ht="14.25" customHeight="1">
      <c r="A365" s="46"/>
      <c r="B365" s="46"/>
      <c r="C365" s="46"/>
    </row>
    <row r="366" spans="1:3" ht="14.25" customHeight="1">
      <c r="A366" s="46"/>
      <c r="B366" s="46"/>
      <c r="C366" s="46"/>
    </row>
    <row r="367" spans="1:3" ht="14.25" customHeight="1">
      <c r="A367" s="46"/>
      <c r="B367" s="46"/>
      <c r="C367" s="46"/>
    </row>
    <row r="368" spans="1:3" ht="14.25" customHeight="1">
      <c r="A368" s="46"/>
      <c r="B368" s="46"/>
      <c r="C368" s="46"/>
    </row>
    <row r="369" spans="1:3" ht="14.25" customHeight="1">
      <c r="A369" s="46"/>
      <c r="B369" s="46"/>
      <c r="C369" s="46"/>
    </row>
    <row r="370" spans="1:3" ht="14.25" customHeight="1">
      <c r="A370" s="46"/>
      <c r="B370" s="46"/>
      <c r="C370" s="46"/>
    </row>
    <row r="371" spans="1:3" ht="14.25" customHeight="1">
      <c r="A371" s="46"/>
      <c r="B371" s="46"/>
      <c r="C371" s="46"/>
    </row>
    <row r="372" spans="1:3" ht="14.25" customHeight="1">
      <c r="A372" s="46"/>
      <c r="B372" s="46"/>
      <c r="C372" s="46"/>
    </row>
    <row r="373" spans="1:3" ht="14.25" customHeight="1">
      <c r="A373" s="46"/>
      <c r="B373" s="46"/>
      <c r="C373" s="46"/>
    </row>
    <row r="374" spans="1:3" ht="14.25" customHeight="1">
      <c r="A374" s="46"/>
      <c r="B374" s="46"/>
      <c r="C374" s="46"/>
    </row>
    <row r="375" spans="1:3" ht="14.25" customHeight="1">
      <c r="A375" s="46"/>
      <c r="B375" s="46"/>
      <c r="C375" s="46"/>
    </row>
    <row r="376" spans="1:3" ht="14.25" customHeight="1">
      <c r="A376" s="46"/>
      <c r="B376" s="46"/>
      <c r="C376" s="46"/>
    </row>
    <row r="377" spans="1:3" ht="14.25" customHeight="1">
      <c r="A377" s="46"/>
      <c r="B377" s="46"/>
      <c r="C377" s="46"/>
    </row>
    <row r="378" spans="1:3" ht="14.25" customHeight="1">
      <c r="A378" s="46"/>
      <c r="B378" s="46"/>
      <c r="C378" s="46"/>
    </row>
    <row r="379" spans="1:3" ht="14.25" customHeight="1">
      <c r="A379" s="46"/>
      <c r="B379" s="46"/>
      <c r="C379" s="46"/>
    </row>
    <row r="380" spans="1:3" ht="14.25" customHeight="1">
      <c r="A380" s="46"/>
      <c r="B380" s="46"/>
      <c r="C380" s="46"/>
    </row>
    <row r="381" spans="1:3" ht="14.25" customHeight="1">
      <c r="A381" s="46"/>
      <c r="B381" s="46"/>
      <c r="C381" s="46"/>
    </row>
    <row r="382" spans="1:3" ht="14.25" customHeight="1">
      <c r="A382" s="46"/>
      <c r="B382" s="46"/>
      <c r="C382" s="46"/>
    </row>
    <row r="383" spans="1:3" ht="14.25" customHeight="1">
      <c r="A383" s="46"/>
      <c r="B383" s="46"/>
      <c r="C383" s="46"/>
    </row>
    <row r="384" spans="1:3" ht="14.25" customHeight="1">
      <c r="A384" s="46"/>
      <c r="B384" s="46"/>
      <c r="C384" s="46"/>
    </row>
    <row r="385" spans="1:3" ht="14.25" customHeight="1">
      <c r="A385" s="46"/>
      <c r="B385" s="46"/>
      <c r="C385" s="46"/>
    </row>
    <row r="386" spans="1:3" ht="14.25" customHeight="1">
      <c r="A386" s="46"/>
      <c r="B386" s="46"/>
      <c r="C386" s="46"/>
    </row>
    <row r="387" spans="1:3" ht="14.25" customHeight="1">
      <c r="A387" s="46"/>
      <c r="B387" s="46"/>
      <c r="C387" s="46"/>
    </row>
    <row r="388" spans="1:3" ht="14.25" customHeight="1">
      <c r="A388" s="46"/>
      <c r="B388" s="46"/>
      <c r="C388" s="46"/>
    </row>
    <row r="389" spans="1:3" ht="14.25" customHeight="1">
      <c r="A389" s="46"/>
      <c r="B389" s="46"/>
      <c r="C389" s="46"/>
    </row>
    <row r="390" spans="1:3" ht="14.25" customHeight="1">
      <c r="A390" s="46"/>
      <c r="B390" s="46"/>
      <c r="C390" s="46"/>
    </row>
    <row r="391" spans="1:3" ht="14.25" customHeight="1">
      <c r="A391" s="46"/>
      <c r="B391" s="46"/>
      <c r="C391" s="46"/>
    </row>
    <row r="392" spans="1:3" ht="14.25" customHeight="1">
      <c r="A392" s="46"/>
      <c r="B392" s="46"/>
      <c r="C392" s="46"/>
    </row>
    <row r="393" spans="1:3" ht="14.25" customHeight="1">
      <c r="A393" s="46"/>
      <c r="B393" s="46"/>
      <c r="C393" s="46"/>
    </row>
    <row r="394" spans="1:3" ht="14.25" customHeight="1">
      <c r="A394" s="46"/>
      <c r="B394" s="46"/>
      <c r="C394" s="46"/>
    </row>
    <row r="395" spans="1:3" ht="14.25" customHeight="1">
      <c r="A395" s="46"/>
      <c r="B395" s="46"/>
      <c r="C395" s="46"/>
    </row>
    <row r="396" spans="1:3" ht="14.25" customHeight="1">
      <c r="A396" s="46"/>
      <c r="B396" s="46"/>
      <c r="C396" s="46"/>
    </row>
    <row r="397" spans="1:3" ht="14.25" customHeight="1">
      <c r="A397" s="46"/>
      <c r="B397" s="46"/>
      <c r="C397" s="46"/>
    </row>
    <row r="398" spans="1:3" ht="14.25" customHeight="1">
      <c r="A398" s="46"/>
      <c r="B398" s="46"/>
      <c r="C398" s="46"/>
    </row>
    <row r="399" spans="1:3" ht="14.25" customHeight="1">
      <c r="A399" s="46"/>
      <c r="B399" s="46"/>
      <c r="C399" s="46"/>
    </row>
    <row r="400" spans="1:3" ht="14.25" customHeight="1">
      <c r="A400" s="46"/>
      <c r="B400" s="46"/>
      <c r="C400" s="46"/>
    </row>
    <row r="401" spans="1:3" ht="14.25" customHeight="1">
      <c r="A401" s="46"/>
      <c r="B401" s="46"/>
      <c r="C401" s="46"/>
    </row>
    <row r="402" spans="1:3" ht="14.25" customHeight="1">
      <c r="A402" s="46"/>
      <c r="B402" s="46"/>
      <c r="C402" s="46"/>
    </row>
    <row r="403" spans="1:3" ht="14.25" customHeight="1">
      <c r="A403" s="46"/>
      <c r="B403" s="46"/>
      <c r="C403" s="46"/>
    </row>
    <row r="404" spans="1:3" ht="14.25" customHeight="1">
      <c r="A404" s="46"/>
      <c r="B404" s="46"/>
      <c r="C404" s="46"/>
    </row>
    <row r="405" spans="1:3" ht="14.25" customHeight="1">
      <c r="A405" s="46"/>
      <c r="B405" s="46"/>
      <c r="C405" s="46"/>
    </row>
    <row r="406" spans="1:3" ht="14.25" customHeight="1">
      <c r="A406" s="46"/>
      <c r="B406" s="46"/>
      <c r="C406" s="46"/>
    </row>
    <row r="407" spans="1:3" ht="14.25" customHeight="1">
      <c r="A407" s="46"/>
      <c r="B407" s="46"/>
      <c r="C407" s="46"/>
    </row>
    <row r="408" spans="1:3" ht="14.25" customHeight="1">
      <c r="A408" s="46"/>
      <c r="B408" s="46"/>
      <c r="C408" s="46"/>
    </row>
    <row r="409" spans="1:3" ht="14.25" customHeight="1">
      <c r="A409" s="46"/>
      <c r="B409" s="46"/>
      <c r="C409" s="46"/>
    </row>
    <row r="410" spans="1:3" ht="14.25" customHeight="1">
      <c r="A410" s="46"/>
      <c r="B410" s="46"/>
      <c r="C410" s="46"/>
    </row>
    <row r="411" spans="1:3" ht="14.25" customHeight="1">
      <c r="A411" s="46"/>
      <c r="B411" s="46"/>
      <c r="C411" s="46"/>
    </row>
    <row r="412" spans="1:3" ht="14.25" customHeight="1">
      <c r="A412" s="46"/>
      <c r="B412" s="46"/>
      <c r="C412" s="46"/>
    </row>
    <row r="413" spans="1:3" ht="14.25" customHeight="1">
      <c r="A413" s="46"/>
      <c r="B413" s="46"/>
      <c r="C413" s="46"/>
    </row>
    <row r="414" spans="1:3" ht="14.25" customHeight="1">
      <c r="A414" s="46"/>
      <c r="B414" s="46"/>
      <c r="C414" s="46"/>
    </row>
    <row r="415" spans="1:3" ht="14.25" customHeight="1">
      <c r="A415" s="46"/>
      <c r="B415" s="46"/>
      <c r="C415" s="46"/>
    </row>
    <row r="416" spans="1:3" ht="14.25" customHeight="1">
      <c r="A416" s="46"/>
      <c r="B416" s="46"/>
      <c r="C416" s="46"/>
    </row>
    <row r="417" spans="1:3" ht="14.25" customHeight="1">
      <c r="A417" s="46"/>
      <c r="B417" s="46"/>
      <c r="C417" s="46"/>
    </row>
    <row r="418" spans="1:3" ht="14.25" customHeight="1">
      <c r="A418" s="46"/>
      <c r="B418" s="46"/>
      <c r="C418" s="46"/>
    </row>
    <row r="419" spans="1:3" ht="14.25" customHeight="1">
      <c r="A419" s="46"/>
      <c r="B419" s="46"/>
      <c r="C419" s="46"/>
    </row>
    <row r="420" spans="1:3" ht="14.25" customHeight="1">
      <c r="A420" s="46"/>
      <c r="B420" s="46"/>
      <c r="C420" s="46"/>
    </row>
    <row r="421" spans="1:3" ht="14.25" customHeight="1">
      <c r="A421" s="46"/>
      <c r="B421" s="46"/>
      <c r="C421" s="46"/>
    </row>
    <row r="422" spans="1:3" ht="14.25" customHeight="1">
      <c r="A422" s="46"/>
      <c r="B422" s="46"/>
      <c r="C422" s="46"/>
    </row>
    <row r="423" spans="1:3" ht="14.25" customHeight="1">
      <c r="A423" s="46"/>
      <c r="B423" s="46"/>
      <c r="C423" s="46"/>
    </row>
    <row r="424" spans="1:3" ht="14.25" customHeight="1">
      <c r="A424" s="46"/>
      <c r="B424" s="46"/>
      <c r="C424" s="46"/>
    </row>
    <row r="425" spans="1:3" ht="14.25" customHeight="1">
      <c r="A425" s="46"/>
      <c r="B425" s="46"/>
      <c r="C425" s="46"/>
    </row>
    <row r="426" spans="1:3" ht="14.25" customHeight="1">
      <c r="A426" s="46"/>
      <c r="B426" s="46"/>
      <c r="C426" s="46"/>
    </row>
    <row r="427" spans="1:3" ht="14.25" customHeight="1">
      <c r="A427" s="46"/>
      <c r="B427" s="46"/>
      <c r="C427" s="46"/>
    </row>
    <row r="428" spans="1:3" ht="14.25" customHeight="1">
      <c r="A428" s="46"/>
      <c r="B428" s="46"/>
      <c r="C428" s="46"/>
    </row>
    <row r="429" spans="1:3" ht="14.25" customHeight="1">
      <c r="A429" s="46"/>
      <c r="B429" s="46"/>
      <c r="C429" s="46"/>
    </row>
    <row r="430" spans="1:3" ht="14.25" customHeight="1">
      <c r="A430" s="46"/>
      <c r="B430" s="46"/>
      <c r="C430" s="46"/>
    </row>
    <row r="431" spans="1:3" ht="14.25" customHeight="1">
      <c r="A431" s="46"/>
      <c r="B431" s="46"/>
      <c r="C431" s="46"/>
    </row>
    <row r="432" spans="1:3" ht="14.25" customHeight="1">
      <c r="A432" s="46"/>
      <c r="B432" s="46"/>
      <c r="C432" s="46"/>
    </row>
    <row r="433" spans="1:3" ht="14.25" customHeight="1">
      <c r="A433" s="46"/>
      <c r="B433" s="46"/>
      <c r="C433" s="46"/>
    </row>
    <row r="434" spans="1:3" ht="14.25" customHeight="1">
      <c r="A434" s="46"/>
      <c r="B434" s="46"/>
      <c r="C434" s="46"/>
    </row>
    <row r="435" spans="1:3" ht="14.25" customHeight="1">
      <c r="A435" s="46"/>
      <c r="B435" s="46"/>
      <c r="C435" s="46"/>
    </row>
    <row r="436" spans="1:3" ht="14.25" customHeight="1">
      <c r="A436" s="46"/>
      <c r="B436" s="46"/>
      <c r="C436" s="46"/>
    </row>
    <row r="437" spans="1:3" ht="14.25" customHeight="1">
      <c r="A437" s="46"/>
      <c r="B437" s="46"/>
      <c r="C437" s="46"/>
    </row>
    <row r="438" spans="1:3" ht="14.25" customHeight="1">
      <c r="A438" s="46"/>
      <c r="B438" s="46"/>
      <c r="C438" s="46"/>
    </row>
    <row r="439" spans="1:3" ht="14.25" customHeight="1">
      <c r="A439" s="46"/>
      <c r="B439" s="46"/>
      <c r="C439" s="46"/>
    </row>
    <row r="440" spans="1:3" ht="14.25" customHeight="1">
      <c r="A440" s="46"/>
      <c r="B440" s="46"/>
      <c r="C440" s="46"/>
    </row>
    <row r="441" spans="1:3" ht="14.25" customHeight="1">
      <c r="A441" s="46"/>
      <c r="B441" s="46"/>
      <c r="C441" s="46"/>
    </row>
    <row r="442" spans="1:3" ht="14.25" customHeight="1">
      <c r="A442" s="46"/>
      <c r="B442" s="46"/>
      <c r="C442" s="46"/>
    </row>
    <row r="443" spans="1:3" ht="14.25" customHeight="1">
      <c r="A443" s="46"/>
      <c r="B443" s="46"/>
      <c r="C443" s="46"/>
    </row>
    <row r="444" spans="1:3" ht="14.25" customHeight="1">
      <c r="A444" s="46"/>
      <c r="B444" s="46"/>
      <c r="C444" s="46"/>
    </row>
    <row r="445" spans="1:3" ht="14.25" customHeight="1">
      <c r="A445" s="46"/>
      <c r="B445" s="46"/>
      <c r="C445" s="46"/>
    </row>
    <row r="446" spans="1:3" ht="14.25" customHeight="1">
      <c r="A446" s="46"/>
      <c r="B446" s="46"/>
      <c r="C446" s="46"/>
    </row>
    <row r="447" spans="1:3" ht="14.25" customHeight="1">
      <c r="A447" s="46"/>
      <c r="B447" s="46"/>
      <c r="C447" s="46"/>
    </row>
    <row r="448" spans="1:3" ht="14.25" customHeight="1">
      <c r="A448" s="46"/>
      <c r="B448" s="46"/>
      <c r="C448" s="46"/>
    </row>
    <row r="449" spans="1:3" ht="14.25" customHeight="1">
      <c r="A449" s="46"/>
      <c r="B449" s="46"/>
      <c r="C449" s="46"/>
    </row>
    <row r="450" spans="1:3" ht="14.25" customHeight="1">
      <c r="A450" s="46"/>
      <c r="B450" s="46"/>
      <c r="C450" s="46"/>
    </row>
    <row r="451" spans="1:3" ht="14.25" customHeight="1">
      <c r="A451" s="46"/>
      <c r="B451" s="46"/>
      <c r="C451" s="46"/>
    </row>
    <row r="452" spans="1:3" ht="14.25" customHeight="1">
      <c r="A452" s="46"/>
      <c r="B452" s="46"/>
      <c r="C452" s="46"/>
    </row>
    <row r="453" spans="1:3" ht="14.25" customHeight="1">
      <c r="A453" s="46"/>
      <c r="B453" s="46"/>
      <c r="C453" s="46"/>
    </row>
    <row r="454" spans="1:3" ht="14.25" customHeight="1">
      <c r="A454" s="46"/>
      <c r="B454" s="46"/>
      <c r="C454" s="46"/>
    </row>
    <row r="455" spans="1:3" ht="14.25" customHeight="1">
      <c r="A455" s="46"/>
      <c r="B455" s="46"/>
      <c r="C455" s="46"/>
    </row>
    <row r="456" spans="1:3" ht="14.25" customHeight="1">
      <c r="A456" s="46"/>
      <c r="B456" s="46"/>
      <c r="C456" s="46"/>
    </row>
    <row r="457" spans="1:3" ht="14.25" customHeight="1">
      <c r="A457" s="46"/>
      <c r="B457" s="46"/>
      <c r="C457" s="46"/>
    </row>
    <row r="458" spans="1:3" ht="14.25" customHeight="1">
      <c r="A458" s="46"/>
      <c r="B458" s="46"/>
      <c r="C458" s="46"/>
    </row>
    <row r="459" spans="1:3" ht="14.25" customHeight="1">
      <c r="A459" s="46"/>
      <c r="B459" s="46"/>
      <c r="C459" s="46"/>
    </row>
    <row r="460" spans="1:3" ht="14.25" customHeight="1">
      <c r="A460" s="46"/>
      <c r="B460" s="46"/>
      <c r="C460" s="46"/>
    </row>
    <row r="461" spans="1:3" ht="14.25" customHeight="1">
      <c r="A461" s="46"/>
      <c r="B461" s="46"/>
      <c r="C461" s="46"/>
    </row>
    <row r="462" spans="1:3" ht="14.25" customHeight="1">
      <c r="A462" s="46"/>
      <c r="B462" s="46"/>
      <c r="C462" s="46"/>
    </row>
    <row r="463" spans="1:3" ht="14.25" customHeight="1">
      <c r="A463" s="46"/>
      <c r="B463" s="46"/>
      <c r="C463" s="46"/>
    </row>
    <row r="464" spans="1:3" ht="14.25" customHeight="1">
      <c r="A464" s="46"/>
      <c r="B464" s="46"/>
      <c r="C464" s="46"/>
    </row>
    <row r="465" spans="1:3" ht="14.25" customHeight="1">
      <c r="A465" s="46"/>
      <c r="B465" s="46"/>
      <c r="C465" s="46"/>
    </row>
    <row r="466" spans="1:3" ht="14.25" customHeight="1">
      <c r="A466" s="46"/>
      <c r="B466" s="46"/>
      <c r="C466" s="46"/>
    </row>
    <row r="467" spans="1:3" ht="14.25" customHeight="1">
      <c r="A467" s="46"/>
      <c r="B467" s="46"/>
      <c r="C467" s="46"/>
    </row>
    <row r="468" spans="1:3" ht="14.25" customHeight="1">
      <c r="A468" s="46"/>
      <c r="B468" s="46"/>
      <c r="C468" s="46"/>
    </row>
    <row r="469" spans="1:3" ht="14.25" customHeight="1">
      <c r="A469" s="46"/>
      <c r="B469" s="46"/>
      <c r="C469" s="46"/>
    </row>
    <row r="470" spans="1:3" ht="14.25" customHeight="1">
      <c r="A470" s="46"/>
      <c r="B470" s="46"/>
      <c r="C470" s="46"/>
    </row>
    <row r="471" spans="1:3" ht="14.25" customHeight="1">
      <c r="A471" s="46"/>
      <c r="B471" s="46"/>
      <c r="C471" s="46"/>
    </row>
    <row r="472" spans="1:3" ht="14.25" customHeight="1">
      <c r="A472" s="46"/>
      <c r="B472" s="46"/>
      <c r="C472" s="46"/>
    </row>
    <row r="473" spans="1:3" ht="14.25" customHeight="1">
      <c r="A473" s="46"/>
      <c r="B473" s="46"/>
      <c r="C473" s="46"/>
    </row>
    <row r="474" spans="1:3" ht="14.25" customHeight="1">
      <c r="A474" s="46"/>
      <c r="B474" s="46"/>
      <c r="C474" s="46"/>
    </row>
    <row r="475" spans="1:3" ht="14.25" customHeight="1">
      <c r="A475" s="46"/>
      <c r="B475" s="46"/>
      <c r="C475" s="46"/>
    </row>
    <row r="476" spans="1:3" ht="14.25" customHeight="1">
      <c r="A476" s="46"/>
      <c r="B476" s="46"/>
      <c r="C476" s="46"/>
    </row>
    <row r="477" spans="1:3" ht="14.25" customHeight="1">
      <c r="A477" s="46"/>
      <c r="B477" s="46"/>
      <c r="C477" s="46"/>
    </row>
    <row r="478" spans="1:3" ht="14.25" customHeight="1">
      <c r="A478" s="46"/>
      <c r="B478" s="46"/>
      <c r="C478" s="46"/>
    </row>
    <row r="479" spans="1:3" ht="14.25" customHeight="1">
      <c r="A479" s="46"/>
      <c r="B479" s="46"/>
      <c r="C479" s="46"/>
    </row>
    <row r="480" spans="1:3" ht="14.25" customHeight="1">
      <c r="A480" s="46"/>
      <c r="B480" s="46"/>
      <c r="C480" s="46"/>
    </row>
    <row r="481" spans="1:3" ht="14.25" customHeight="1">
      <c r="A481" s="46"/>
      <c r="B481" s="46"/>
      <c r="C481" s="46"/>
    </row>
    <row r="482" spans="1:3" ht="14.25" customHeight="1">
      <c r="A482" s="46"/>
      <c r="B482" s="46"/>
      <c r="C482" s="46"/>
    </row>
    <row r="483" spans="1:3" ht="14.25" customHeight="1">
      <c r="A483" s="46"/>
      <c r="B483" s="46"/>
      <c r="C483" s="46"/>
    </row>
    <row r="484" spans="1:3" ht="14.25" customHeight="1">
      <c r="A484" s="46"/>
      <c r="B484" s="46"/>
      <c r="C484" s="46"/>
    </row>
    <row r="485" spans="1:3" ht="14.25" customHeight="1">
      <c r="A485" s="46"/>
      <c r="B485" s="46"/>
      <c r="C485" s="46"/>
    </row>
    <row r="486" spans="1:3" ht="14.25" customHeight="1">
      <c r="A486" s="46"/>
      <c r="B486" s="46"/>
      <c r="C486" s="46"/>
    </row>
    <row r="487" spans="1:3" ht="14.25" customHeight="1">
      <c r="A487" s="46"/>
      <c r="B487" s="46"/>
      <c r="C487" s="46"/>
    </row>
    <row r="488" spans="1:3" ht="14.25" customHeight="1">
      <c r="A488" s="46"/>
      <c r="B488" s="46"/>
      <c r="C488" s="46"/>
    </row>
    <row r="489" spans="1:3" ht="14.25" customHeight="1">
      <c r="A489" s="46"/>
      <c r="B489" s="46"/>
      <c r="C489" s="46"/>
    </row>
    <row r="490" spans="1:3" ht="14.25" customHeight="1">
      <c r="A490" s="46"/>
      <c r="B490" s="46"/>
      <c r="C490" s="46"/>
    </row>
    <row r="491" spans="1:3" ht="14.25" customHeight="1">
      <c r="A491" s="46"/>
      <c r="B491" s="46"/>
      <c r="C491" s="46"/>
    </row>
    <row r="492" spans="1:3" ht="14.25" customHeight="1">
      <c r="A492" s="46"/>
      <c r="B492" s="46"/>
      <c r="C492" s="46"/>
    </row>
    <row r="493" spans="1:3" ht="14.25" customHeight="1">
      <c r="A493" s="46"/>
      <c r="B493" s="46"/>
      <c r="C493" s="46"/>
    </row>
    <row r="494" spans="1:3" ht="14.25" customHeight="1">
      <c r="A494" s="46"/>
      <c r="B494" s="46"/>
      <c r="C494" s="46"/>
    </row>
    <row r="495" spans="1:3" ht="14.25" customHeight="1">
      <c r="A495" s="46"/>
      <c r="B495" s="46"/>
      <c r="C495" s="46"/>
    </row>
    <row r="496" spans="1:3" ht="14.25" customHeight="1">
      <c r="A496" s="46"/>
      <c r="B496" s="46"/>
      <c r="C496" s="46"/>
    </row>
    <row r="497" spans="1:3" ht="14.25" customHeight="1">
      <c r="A497" s="46"/>
      <c r="B497" s="46"/>
      <c r="C497" s="46"/>
    </row>
    <row r="498" spans="1:3" ht="14.25" customHeight="1">
      <c r="A498" s="46"/>
      <c r="B498" s="46"/>
      <c r="C498" s="46"/>
    </row>
    <row r="499" spans="1:3" ht="14.25" customHeight="1">
      <c r="A499" s="46"/>
      <c r="B499" s="46"/>
      <c r="C499" s="46"/>
    </row>
    <row r="500" spans="1:3" ht="14.25" customHeight="1">
      <c r="A500" s="46"/>
      <c r="B500" s="46"/>
      <c r="C500" s="46"/>
    </row>
    <row r="501" spans="1:3" ht="14.25" customHeight="1">
      <c r="A501" s="46"/>
      <c r="B501" s="46"/>
      <c r="C501" s="46"/>
    </row>
    <row r="502" spans="1:3" ht="14.25" customHeight="1">
      <c r="A502" s="46"/>
      <c r="B502" s="46"/>
      <c r="C502" s="46"/>
    </row>
    <row r="503" spans="1:3" ht="14.25" customHeight="1">
      <c r="A503" s="46"/>
      <c r="B503" s="46"/>
      <c r="C503" s="46"/>
    </row>
    <row r="504" spans="1:3" ht="14.25" customHeight="1">
      <c r="A504" s="46"/>
      <c r="B504" s="46"/>
      <c r="C504" s="46"/>
    </row>
    <row r="505" spans="1:3" ht="14.25" customHeight="1">
      <c r="A505" s="46"/>
      <c r="B505" s="46"/>
      <c r="C505" s="46"/>
    </row>
    <row r="506" spans="1:3" ht="14.25" customHeight="1">
      <c r="A506" s="46"/>
      <c r="B506" s="46"/>
      <c r="C506" s="46"/>
    </row>
    <row r="507" spans="1:3" ht="14.25" customHeight="1">
      <c r="A507" s="46"/>
      <c r="B507" s="46"/>
      <c r="C507" s="46"/>
    </row>
    <row r="508" spans="1:3" ht="14.25" customHeight="1">
      <c r="A508" s="46"/>
      <c r="B508" s="46"/>
      <c r="C508" s="46"/>
    </row>
    <row r="509" spans="1:3" ht="14.25" customHeight="1">
      <c r="A509" s="46"/>
      <c r="B509" s="46"/>
      <c r="C509" s="46"/>
    </row>
    <row r="510" spans="1:3" ht="14.25" customHeight="1">
      <c r="A510" s="46"/>
      <c r="B510" s="46"/>
      <c r="C510" s="46"/>
    </row>
    <row r="511" spans="1:3" ht="14.25" customHeight="1">
      <c r="A511" s="46"/>
      <c r="B511" s="46"/>
      <c r="C511" s="46"/>
    </row>
    <row r="512" spans="1:3" ht="14.25" customHeight="1">
      <c r="A512" s="46"/>
      <c r="B512" s="46"/>
      <c r="C512" s="46"/>
    </row>
    <row r="513" spans="1:3" ht="14.25" customHeight="1">
      <c r="A513" s="46"/>
      <c r="B513" s="46"/>
      <c r="C513" s="46"/>
    </row>
    <row r="514" spans="1:3" ht="14.25" customHeight="1">
      <c r="A514" s="46"/>
      <c r="B514" s="46"/>
      <c r="C514" s="46"/>
    </row>
    <row r="515" spans="1:3" ht="14.25" customHeight="1">
      <c r="A515" s="46"/>
      <c r="B515" s="46"/>
      <c r="C515" s="46"/>
    </row>
    <row r="516" spans="1:3" ht="14.25" customHeight="1">
      <c r="A516" s="46"/>
      <c r="B516" s="46"/>
      <c r="C516" s="46"/>
    </row>
    <row r="517" spans="1:3" ht="14.25" customHeight="1">
      <c r="A517" s="46"/>
      <c r="B517" s="46"/>
      <c r="C517" s="46"/>
    </row>
    <row r="518" spans="1:3" ht="14.25" customHeight="1">
      <c r="A518" s="46"/>
      <c r="B518" s="46"/>
      <c r="C518" s="46"/>
    </row>
    <row r="519" spans="1:3" ht="14.25" customHeight="1">
      <c r="A519" s="46"/>
      <c r="B519" s="46"/>
      <c r="C519" s="46"/>
    </row>
    <row r="520" spans="1:3" ht="14.25" customHeight="1">
      <c r="A520" s="46"/>
      <c r="B520" s="46"/>
      <c r="C520" s="46"/>
    </row>
    <row r="521" spans="1:3" ht="14.25" customHeight="1">
      <c r="A521" s="46"/>
      <c r="B521" s="46"/>
      <c r="C521" s="46"/>
    </row>
    <row r="522" spans="1:3" ht="14.25" customHeight="1">
      <c r="A522" s="46"/>
      <c r="B522" s="46"/>
      <c r="C522" s="46"/>
    </row>
    <row r="523" spans="1:3" ht="14.25" customHeight="1">
      <c r="A523" s="46"/>
      <c r="B523" s="46"/>
      <c r="C523" s="46"/>
    </row>
    <row r="524" spans="1:3" ht="14.25" customHeight="1">
      <c r="A524" s="46"/>
      <c r="B524" s="46"/>
      <c r="C524" s="46"/>
    </row>
    <row r="525" spans="1:3" ht="14.25" customHeight="1">
      <c r="A525" s="46"/>
      <c r="B525" s="46"/>
      <c r="C525" s="46"/>
    </row>
    <row r="526" spans="1:3" ht="14.25" customHeight="1">
      <c r="A526" s="46"/>
      <c r="B526" s="46"/>
      <c r="C526" s="46"/>
    </row>
    <row r="527" spans="1:3" ht="14.25" customHeight="1">
      <c r="A527" s="46"/>
      <c r="B527" s="46"/>
      <c r="C527" s="46"/>
    </row>
    <row r="528" spans="1:3" ht="14.25" customHeight="1">
      <c r="A528" s="46"/>
      <c r="B528" s="46"/>
      <c r="C528" s="46"/>
    </row>
    <row r="529" spans="1:3" ht="14.25" customHeight="1">
      <c r="A529" s="46"/>
      <c r="B529" s="46"/>
      <c r="C529" s="46"/>
    </row>
    <row r="530" spans="1:3" ht="14.25" customHeight="1">
      <c r="A530" s="46"/>
      <c r="B530" s="46"/>
      <c r="C530" s="46"/>
    </row>
    <row r="531" spans="1:3" ht="14.25" customHeight="1">
      <c r="A531" s="46"/>
      <c r="B531" s="46"/>
      <c r="C531" s="46"/>
    </row>
    <row r="532" spans="1:3" ht="14.25" customHeight="1">
      <c r="A532" s="46"/>
      <c r="B532" s="46"/>
      <c r="C532" s="46"/>
    </row>
    <row r="533" spans="1:3" ht="14.25" customHeight="1">
      <c r="A533" s="46"/>
      <c r="B533" s="46"/>
      <c r="C533" s="46"/>
    </row>
    <row r="534" spans="1:3" ht="14.25" customHeight="1">
      <c r="A534" s="46"/>
      <c r="B534" s="46"/>
      <c r="C534" s="46"/>
    </row>
    <row r="535" spans="1:3" ht="14.25" customHeight="1">
      <c r="A535" s="46"/>
      <c r="B535" s="46"/>
      <c r="C535" s="46"/>
    </row>
    <row r="536" spans="1:3" ht="14.25" customHeight="1">
      <c r="A536" s="46"/>
      <c r="B536" s="46"/>
      <c r="C536" s="46"/>
    </row>
    <row r="537" spans="1:3" ht="14.25" customHeight="1">
      <c r="A537" s="46"/>
      <c r="B537" s="46"/>
      <c r="C537" s="46"/>
    </row>
    <row r="538" spans="1:3" ht="14.25" customHeight="1">
      <c r="A538" s="46"/>
      <c r="B538" s="46"/>
      <c r="C538" s="46"/>
    </row>
    <row r="539" spans="1:3" ht="14.25" customHeight="1">
      <c r="A539" s="46"/>
      <c r="B539" s="46"/>
      <c r="C539" s="46"/>
    </row>
    <row r="540" spans="1:3" ht="14.25" customHeight="1">
      <c r="A540" s="46"/>
      <c r="B540" s="46"/>
      <c r="C540" s="46"/>
    </row>
    <row r="541" spans="1:3" ht="14.25" customHeight="1">
      <c r="A541" s="46"/>
      <c r="B541" s="46"/>
      <c r="C541" s="46"/>
    </row>
    <row r="542" spans="1:3" ht="14.25" customHeight="1">
      <c r="A542" s="46"/>
      <c r="B542" s="46"/>
      <c r="C542" s="46"/>
    </row>
    <row r="543" spans="1:3" ht="14.25" customHeight="1">
      <c r="A543" s="46"/>
      <c r="B543" s="46"/>
      <c r="C543" s="46"/>
    </row>
    <row r="544" spans="1:3" ht="14.25" customHeight="1">
      <c r="A544" s="46"/>
      <c r="B544" s="46"/>
      <c r="C544" s="46"/>
    </row>
    <row r="545" spans="1:3" ht="14.25" customHeight="1">
      <c r="A545" s="46"/>
      <c r="B545" s="46"/>
      <c r="C545" s="46"/>
    </row>
    <row r="546" spans="1:3" ht="14.25" customHeight="1">
      <c r="A546" s="46"/>
      <c r="B546" s="46"/>
      <c r="C546" s="46"/>
    </row>
    <row r="547" spans="1:3" ht="14.25" customHeight="1">
      <c r="A547" s="46"/>
      <c r="B547" s="46"/>
      <c r="C547" s="46"/>
    </row>
    <row r="548" spans="1:3" ht="14.25" customHeight="1">
      <c r="A548" s="46"/>
      <c r="B548" s="46"/>
      <c r="C548" s="46"/>
    </row>
    <row r="549" spans="1:3" ht="14.25" customHeight="1">
      <c r="A549" s="46"/>
      <c r="B549" s="46"/>
      <c r="C549" s="46"/>
    </row>
    <row r="550" spans="1:3" ht="14.25" customHeight="1">
      <c r="A550" s="46"/>
      <c r="B550" s="46"/>
      <c r="C550" s="46"/>
    </row>
    <row r="551" spans="1:3" ht="14.25" customHeight="1">
      <c r="A551" s="46"/>
      <c r="B551" s="46"/>
      <c r="C551" s="46"/>
    </row>
    <row r="552" spans="1:3" ht="14.25" customHeight="1">
      <c r="A552" s="46"/>
      <c r="B552" s="46"/>
      <c r="C552" s="46"/>
    </row>
    <row r="553" spans="1:3" ht="14.25" customHeight="1">
      <c r="A553" s="46"/>
      <c r="B553" s="46"/>
      <c r="C553" s="46"/>
    </row>
    <row r="554" spans="1:3" ht="14.25" customHeight="1">
      <c r="A554" s="46"/>
      <c r="B554" s="46"/>
      <c r="C554" s="46"/>
    </row>
    <row r="555" spans="1:3" ht="14.25" customHeight="1">
      <c r="A555" s="46"/>
      <c r="B555" s="46"/>
      <c r="C555" s="46"/>
    </row>
    <row r="556" spans="1:3" ht="14.25" customHeight="1">
      <c r="A556" s="46"/>
      <c r="B556" s="46"/>
      <c r="C556" s="46"/>
    </row>
    <row r="557" spans="1:3" ht="14.25" customHeight="1">
      <c r="A557" s="46"/>
      <c r="B557" s="46"/>
      <c r="C557" s="46"/>
    </row>
    <row r="558" spans="1:3" ht="14.25" customHeight="1">
      <c r="A558" s="46"/>
      <c r="B558" s="46"/>
      <c r="C558" s="46"/>
    </row>
    <row r="559" spans="1:3" ht="14.25" customHeight="1">
      <c r="A559" s="46"/>
      <c r="B559" s="46"/>
      <c r="C559" s="46"/>
    </row>
    <row r="560" spans="1:3" ht="14.25" customHeight="1">
      <c r="A560" s="46"/>
      <c r="B560" s="46"/>
      <c r="C560" s="46"/>
    </row>
    <row r="561" spans="1:3" ht="14.25" customHeight="1">
      <c r="A561" s="46"/>
      <c r="B561" s="46"/>
      <c r="C561" s="46"/>
    </row>
    <row r="562" spans="1:3" ht="14.25" customHeight="1">
      <c r="A562" s="46"/>
      <c r="B562" s="46"/>
      <c r="C562" s="46"/>
    </row>
    <row r="563" spans="1:3" ht="14.25" customHeight="1">
      <c r="A563" s="46"/>
      <c r="B563" s="46"/>
      <c r="C563" s="46"/>
    </row>
    <row r="564" spans="1:3" ht="14.25" customHeight="1">
      <c r="A564" s="46"/>
      <c r="B564" s="46"/>
      <c r="C564" s="46"/>
    </row>
    <row r="565" spans="1:3" ht="14.25" customHeight="1">
      <c r="A565" s="46"/>
      <c r="B565" s="46"/>
      <c r="C565" s="46"/>
    </row>
    <row r="566" spans="1:3" ht="14.25" customHeight="1">
      <c r="A566" s="46"/>
      <c r="B566" s="46"/>
      <c r="C566" s="46"/>
    </row>
    <row r="567" spans="1:3" ht="14.25" customHeight="1">
      <c r="A567" s="46"/>
      <c r="B567" s="46"/>
      <c r="C567" s="46"/>
    </row>
    <row r="568" spans="1:3" ht="14.25" customHeight="1">
      <c r="A568" s="46"/>
      <c r="B568" s="46"/>
      <c r="C568" s="46"/>
    </row>
    <row r="569" spans="1:3" ht="14.25" customHeight="1">
      <c r="A569" s="46"/>
      <c r="B569" s="46"/>
      <c r="C569" s="46"/>
    </row>
    <row r="570" spans="1:3" ht="14.25" customHeight="1">
      <c r="A570" s="46"/>
      <c r="B570" s="46"/>
      <c r="C570" s="46"/>
    </row>
    <row r="571" spans="1:3" ht="14.25" customHeight="1">
      <c r="A571" s="46"/>
      <c r="B571" s="46"/>
      <c r="C571" s="46"/>
    </row>
    <row r="572" spans="1:3" ht="14.25" customHeight="1">
      <c r="A572" s="46"/>
      <c r="B572" s="46"/>
      <c r="C572" s="46"/>
    </row>
    <row r="573" spans="1:3" ht="14.25" customHeight="1">
      <c r="A573" s="46"/>
      <c r="B573" s="46"/>
      <c r="C573" s="46"/>
    </row>
    <row r="574" spans="1:3" ht="14.25" customHeight="1">
      <c r="A574" s="46"/>
      <c r="B574" s="46"/>
      <c r="C574" s="46"/>
    </row>
    <row r="575" spans="1:3" ht="14.25" customHeight="1">
      <c r="A575" s="46"/>
      <c r="B575" s="46"/>
      <c r="C575" s="46"/>
    </row>
    <row r="576" spans="1:3" ht="14.25" customHeight="1">
      <c r="A576" s="46"/>
      <c r="B576" s="46"/>
      <c r="C576" s="46"/>
    </row>
    <row r="577" spans="1:3" ht="14.25" customHeight="1">
      <c r="A577" s="46"/>
      <c r="B577" s="46"/>
      <c r="C577" s="46"/>
    </row>
    <row r="578" spans="1:3" ht="14.25" customHeight="1">
      <c r="A578" s="46"/>
      <c r="B578" s="46"/>
      <c r="C578" s="46"/>
    </row>
    <row r="579" spans="1:3" ht="14.25" customHeight="1">
      <c r="A579" s="46"/>
      <c r="B579" s="46"/>
      <c r="C579" s="46"/>
    </row>
    <row r="580" spans="1:3" ht="14.25" customHeight="1">
      <c r="A580" s="46"/>
      <c r="B580" s="46"/>
      <c r="C580" s="46"/>
    </row>
    <row r="581" spans="1:3" ht="14.25" customHeight="1">
      <c r="A581" s="46"/>
      <c r="B581" s="46"/>
      <c r="C581" s="46"/>
    </row>
    <row r="582" spans="1:3" ht="14.25" customHeight="1">
      <c r="A582" s="46"/>
      <c r="B582" s="46"/>
      <c r="C582" s="46"/>
    </row>
    <row r="583" spans="1:3" ht="14.25" customHeight="1">
      <c r="A583" s="46"/>
      <c r="B583" s="46"/>
      <c r="C583" s="46"/>
    </row>
    <row r="584" spans="1:3" ht="14.25" customHeight="1">
      <c r="A584" s="46"/>
      <c r="B584" s="46"/>
      <c r="C584" s="46"/>
    </row>
    <row r="585" spans="1:3" ht="14.25" customHeight="1">
      <c r="A585" s="46"/>
      <c r="B585" s="46"/>
      <c r="C585" s="46"/>
    </row>
    <row r="586" spans="1:3" ht="14.25" customHeight="1">
      <c r="A586" s="46"/>
      <c r="B586" s="46"/>
      <c r="C586" s="46"/>
    </row>
    <row r="587" spans="1:3" ht="14.25" customHeight="1">
      <c r="A587" s="46"/>
      <c r="B587" s="46"/>
      <c r="C587" s="46"/>
    </row>
    <row r="588" spans="1:3" ht="14.25" customHeight="1">
      <c r="A588" s="46"/>
      <c r="B588" s="46"/>
      <c r="C588" s="46"/>
    </row>
    <row r="589" spans="1:3" ht="14.25" customHeight="1">
      <c r="A589" s="46"/>
      <c r="B589" s="46"/>
      <c r="C589" s="46"/>
    </row>
    <row r="590" spans="1:3" ht="14.25" customHeight="1">
      <c r="A590" s="46"/>
      <c r="B590" s="46"/>
      <c r="C590" s="46"/>
    </row>
    <row r="591" spans="1:3" ht="14.25" customHeight="1">
      <c r="A591" s="46"/>
      <c r="B591" s="46"/>
      <c r="C591" s="46"/>
    </row>
    <row r="592" spans="1:3" ht="14.25" customHeight="1">
      <c r="A592" s="46"/>
      <c r="B592" s="46"/>
      <c r="C592" s="46"/>
    </row>
    <row r="593" spans="1:3" ht="14.25" customHeight="1">
      <c r="A593" s="46"/>
      <c r="B593" s="46"/>
      <c r="C593" s="46"/>
    </row>
    <row r="594" spans="1:3" ht="14.25" customHeight="1">
      <c r="A594" s="46"/>
      <c r="B594" s="46"/>
      <c r="C594" s="46"/>
    </row>
    <row r="595" spans="1:3" ht="14.25" customHeight="1">
      <c r="A595" s="46"/>
      <c r="B595" s="46"/>
      <c r="C595" s="46"/>
    </row>
    <row r="596" spans="1:3" ht="14.25" customHeight="1">
      <c r="A596" s="46"/>
      <c r="B596" s="46"/>
      <c r="C596" s="46"/>
    </row>
    <row r="597" spans="1:3" ht="14.25" customHeight="1">
      <c r="A597" s="46"/>
      <c r="B597" s="46"/>
      <c r="C597" s="46"/>
    </row>
    <row r="598" spans="1:3" ht="14.25" customHeight="1">
      <c r="A598" s="46"/>
      <c r="B598" s="46"/>
      <c r="C598" s="46"/>
    </row>
    <row r="599" spans="1:3" ht="14.25" customHeight="1">
      <c r="A599" s="46"/>
      <c r="B599" s="46"/>
      <c r="C599" s="46"/>
    </row>
    <row r="600" spans="1:3" ht="14.25" customHeight="1">
      <c r="A600" s="46"/>
      <c r="B600" s="46"/>
      <c r="C600" s="46"/>
    </row>
    <row r="601" spans="1:3" ht="14.25" customHeight="1">
      <c r="A601" s="46"/>
      <c r="B601" s="46"/>
      <c r="C601" s="46"/>
    </row>
    <row r="602" spans="1:3" ht="14.25" customHeight="1">
      <c r="A602" s="46"/>
      <c r="B602" s="46"/>
      <c r="C602" s="46"/>
    </row>
    <row r="603" spans="1:3" ht="14.25" customHeight="1">
      <c r="A603" s="46"/>
      <c r="B603" s="46"/>
      <c r="C603" s="46"/>
    </row>
    <row r="604" spans="1:3" ht="14.25" customHeight="1">
      <c r="A604" s="46"/>
      <c r="B604" s="46"/>
      <c r="C604" s="46"/>
    </row>
    <row r="605" spans="1:3" ht="14.25" customHeight="1">
      <c r="A605" s="46"/>
      <c r="B605" s="46"/>
      <c r="C605" s="46"/>
    </row>
    <row r="606" spans="1:3" ht="14.25" customHeight="1">
      <c r="A606" s="46"/>
      <c r="B606" s="46"/>
      <c r="C606" s="46"/>
    </row>
    <row r="607" spans="1:3" ht="14.25" customHeight="1">
      <c r="A607" s="46"/>
      <c r="B607" s="46"/>
      <c r="C607" s="46"/>
    </row>
    <row r="608" spans="1:3" ht="14.25" customHeight="1">
      <c r="A608" s="46"/>
      <c r="B608" s="46"/>
      <c r="C608" s="46"/>
    </row>
    <row r="609" spans="1:3" ht="14.25" customHeight="1">
      <c r="A609" s="46"/>
      <c r="B609" s="46"/>
      <c r="C609" s="46"/>
    </row>
    <row r="610" spans="1:3" ht="14.25" customHeight="1">
      <c r="A610" s="46"/>
      <c r="B610" s="46"/>
      <c r="C610" s="46"/>
    </row>
    <row r="611" spans="1:3" ht="14.25" customHeight="1">
      <c r="A611" s="46"/>
      <c r="B611" s="46"/>
      <c r="C611" s="46"/>
    </row>
    <row r="612" spans="1:3" ht="14.25" customHeight="1">
      <c r="A612" s="46"/>
      <c r="B612" s="46"/>
      <c r="C612" s="46"/>
    </row>
    <row r="613" spans="1:3" ht="14.25" customHeight="1">
      <c r="A613" s="46"/>
      <c r="B613" s="46"/>
      <c r="C613" s="46"/>
    </row>
    <row r="614" spans="1:3" ht="14.25" customHeight="1">
      <c r="A614" s="46"/>
      <c r="B614" s="46"/>
      <c r="C614" s="46"/>
    </row>
    <row r="615" spans="1:3" ht="14.25" customHeight="1">
      <c r="A615" s="46"/>
      <c r="B615" s="46"/>
      <c r="C615" s="46"/>
    </row>
    <row r="616" spans="1:3" ht="14.25" customHeight="1">
      <c r="A616" s="46"/>
      <c r="B616" s="46"/>
      <c r="C616" s="46"/>
    </row>
    <row r="617" spans="1:3" ht="14.25" customHeight="1">
      <c r="A617" s="46"/>
      <c r="B617" s="46"/>
      <c r="C617" s="46"/>
    </row>
    <row r="618" spans="1:3" ht="14.25" customHeight="1">
      <c r="A618" s="46"/>
      <c r="B618" s="46"/>
      <c r="C618" s="46"/>
    </row>
    <row r="619" spans="1:3" ht="14.25" customHeight="1">
      <c r="A619" s="46"/>
      <c r="B619" s="46"/>
      <c r="C619" s="46"/>
    </row>
    <row r="620" spans="1:3" ht="14.25" customHeight="1">
      <c r="A620" s="46"/>
      <c r="B620" s="46"/>
      <c r="C620" s="46"/>
    </row>
    <row r="621" spans="1:3" ht="14.25" customHeight="1">
      <c r="A621" s="46"/>
      <c r="B621" s="46"/>
      <c r="C621" s="46"/>
    </row>
    <row r="622" spans="1:3" ht="14.25" customHeight="1">
      <c r="A622" s="46"/>
      <c r="B622" s="46"/>
      <c r="C622" s="46"/>
    </row>
    <row r="623" spans="1:3" ht="14.25" customHeight="1">
      <c r="A623" s="46"/>
      <c r="B623" s="46"/>
      <c r="C623" s="46"/>
    </row>
    <row r="624" spans="1:3" ht="14.25" customHeight="1">
      <c r="A624" s="46"/>
      <c r="B624" s="46"/>
      <c r="C624" s="46"/>
    </row>
    <row r="625" spans="1:3" ht="14.25" customHeight="1">
      <c r="A625" s="46"/>
      <c r="B625" s="46"/>
      <c r="C625" s="46"/>
    </row>
    <row r="626" spans="1:3" ht="14.25" customHeight="1">
      <c r="A626" s="46"/>
      <c r="B626" s="46"/>
      <c r="C626" s="46"/>
    </row>
    <row r="627" spans="1:3" ht="14.25" customHeight="1">
      <c r="A627" s="46"/>
      <c r="B627" s="46"/>
      <c r="C627" s="46"/>
    </row>
    <row r="628" spans="1:3" ht="14.25" customHeight="1">
      <c r="A628" s="46"/>
      <c r="B628" s="46"/>
      <c r="C628" s="46"/>
    </row>
    <row r="629" spans="1:3" ht="14.25" customHeight="1">
      <c r="A629" s="46"/>
      <c r="B629" s="46"/>
      <c r="C629" s="46"/>
    </row>
    <row r="630" spans="1:3" ht="14.25" customHeight="1">
      <c r="A630" s="46"/>
      <c r="B630" s="46"/>
      <c r="C630" s="46"/>
    </row>
    <row r="631" spans="1:3" ht="14.25" customHeight="1">
      <c r="A631" s="46"/>
      <c r="B631" s="46"/>
      <c r="C631" s="46"/>
    </row>
    <row r="632" spans="1:3" ht="14.25" customHeight="1">
      <c r="A632" s="46"/>
      <c r="B632" s="46"/>
      <c r="C632" s="46"/>
    </row>
    <row r="633" spans="1:3" ht="14.25" customHeight="1">
      <c r="A633" s="46"/>
      <c r="B633" s="46"/>
      <c r="C633" s="46"/>
    </row>
    <row r="634" spans="1:3" ht="14.25" customHeight="1">
      <c r="A634" s="46"/>
      <c r="B634" s="46"/>
      <c r="C634" s="46"/>
    </row>
    <row r="635" spans="1:3" ht="14.25" customHeight="1">
      <c r="A635" s="46"/>
      <c r="B635" s="46"/>
      <c r="C635" s="46"/>
    </row>
    <row r="636" spans="1:3" ht="14.25" customHeight="1">
      <c r="A636" s="46"/>
      <c r="B636" s="46"/>
      <c r="C636" s="46"/>
    </row>
    <row r="637" spans="1:3" ht="14.25" customHeight="1">
      <c r="A637" s="46"/>
      <c r="B637" s="46"/>
      <c r="C637" s="46"/>
    </row>
    <row r="638" spans="1:3" ht="14.25" customHeight="1">
      <c r="A638" s="46"/>
      <c r="B638" s="46"/>
      <c r="C638" s="46"/>
    </row>
    <row r="639" spans="1:3" ht="14.25" customHeight="1">
      <c r="A639" s="46"/>
      <c r="B639" s="46"/>
      <c r="C639" s="46"/>
    </row>
    <row r="640" spans="1:3" ht="14.25" customHeight="1">
      <c r="A640" s="46"/>
      <c r="B640" s="46"/>
      <c r="C640" s="46"/>
    </row>
    <row r="641" spans="1:3" ht="14.25" customHeight="1">
      <c r="A641" s="46"/>
      <c r="B641" s="46"/>
      <c r="C641" s="46"/>
    </row>
    <row r="642" spans="1:3" ht="14.25" customHeight="1">
      <c r="A642" s="46"/>
      <c r="B642" s="46"/>
      <c r="C642" s="46"/>
    </row>
    <row r="643" spans="1:3" ht="14.25" customHeight="1">
      <c r="A643" s="46"/>
      <c r="B643" s="46"/>
      <c r="C643" s="46"/>
    </row>
    <row r="644" spans="1:3" ht="14.25" customHeight="1">
      <c r="A644" s="46"/>
      <c r="B644" s="46"/>
      <c r="C644" s="46"/>
    </row>
    <row r="645" spans="1:3" ht="14.25" customHeight="1">
      <c r="A645" s="46"/>
      <c r="B645" s="46"/>
      <c r="C645" s="46"/>
    </row>
    <row r="646" spans="1:3" ht="14.25" customHeight="1">
      <c r="A646" s="46"/>
      <c r="B646" s="46"/>
      <c r="C646" s="46"/>
    </row>
    <row r="647" spans="1:3" ht="14.25" customHeight="1">
      <c r="A647" s="46"/>
      <c r="B647" s="46"/>
      <c r="C647" s="46"/>
    </row>
    <row r="648" spans="1:3" ht="14.25" customHeight="1">
      <c r="A648" s="46"/>
      <c r="B648" s="46"/>
      <c r="C648" s="46"/>
    </row>
    <row r="649" spans="1:3" ht="14.25" customHeight="1">
      <c r="A649" s="46"/>
      <c r="B649" s="46"/>
      <c r="C649" s="46"/>
    </row>
    <row r="650" spans="1:3" ht="14.25" customHeight="1">
      <c r="A650" s="46"/>
      <c r="B650" s="46"/>
      <c r="C650" s="46"/>
    </row>
    <row r="651" spans="1:3" ht="14.25" customHeight="1">
      <c r="A651" s="46"/>
      <c r="B651" s="46"/>
      <c r="C651" s="46"/>
    </row>
    <row r="652" spans="1:3" ht="14.25" customHeight="1">
      <c r="A652" s="46"/>
      <c r="B652" s="46"/>
      <c r="C652" s="46"/>
    </row>
    <row r="653" spans="1:3" ht="14.25" customHeight="1">
      <c r="A653" s="46"/>
      <c r="B653" s="46"/>
      <c r="C653" s="46"/>
    </row>
    <row r="654" spans="1:3" ht="14.25" customHeight="1">
      <c r="A654" s="46"/>
      <c r="B654" s="46"/>
      <c r="C654" s="46"/>
    </row>
    <row r="655" spans="1:3" ht="14.25" customHeight="1">
      <c r="A655" s="46"/>
      <c r="B655" s="46"/>
      <c r="C655" s="46"/>
    </row>
    <row r="656" spans="1:3" ht="14.25" customHeight="1">
      <c r="A656" s="46"/>
      <c r="B656" s="46"/>
      <c r="C656" s="46"/>
    </row>
    <row r="657" spans="1:3" ht="14.25" customHeight="1">
      <c r="A657" s="46"/>
      <c r="B657" s="46"/>
      <c r="C657" s="46"/>
    </row>
    <row r="658" spans="1:3" ht="14.25" customHeight="1">
      <c r="A658" s="46"/>
      <c r="B658" s="46"/>
      <c r="C658" s="46"/>
    </row>
    <row r="659" spans="1:3" ht="14.25" customHeight="1">
      <c r="A659" s="46"/>
      <c r="B659" s="46"/>
      <c r="C659" s="46"/>
    </row>
    <row r="660" spans="1:3" ht="14.25" customHeight="1">
      <c r="A660" s="46"/>
      <c r="B660" s="46"/>
      <c r="C660" s="46"/>
    </row>
    <row r="661" spans="1:3" ht="14.25" customHeight="1">
      <c r="A661" s="46"/>
      <c r="B661" s="46"/>
      <c r="C661" s="46"/>
    </row>
    <row r="662" spans="1:3" ht="14.25" customHeight="1">
      <c r="A662" s="46"/>
      <c r="B662" s="46"/>
      <c r="C662" s="46"/>
    </row>
    <row r="663" spans="1:3" ht="14.25" customHeight="1">
      <c r="A663" s="46"/>
      <c r="B663" s="46"/>
      <c r="C663" s="46"/>
    </row>
    <row r="664" spans="1:3" ht="14.25" customHeight="1">
      <c r="A664" s="46"/>
      <c r="B664" s="46"/>
      <c r="C664" s="46"/>
    </row>
    <row r="665" spans="1:3" ht="14.25" customHeight="1">
      <c r="A665" s="46"/>
      <c r="B665" s="46"/>
      <c r="C665" s="46"/>
    </row>
    <row r="666" spans="1:3" ht="14.25" customHeight="1">
      <c r="A666" s="46"/>
      <c r="B666" s="46"/>
      <c r="C666" s="46"/>
    </row>
    <row r="667" spans="1:3" ht="14.25" customHeight="1">
      <c r="A667" s="46"/>
      <c r="B667" s="46"/>
      <c r="C667" s="46"/>
    </row>
    <row r="668" spans="1:3" ht="14.25" customHeight="1">
      <c r="A668" s="46"/>
      <c r="B668" s="46"/>
      <c r="C668" s="46"/>
    </row>
    <row r="669" spans="1:3" ht="14.25" customHeight="1">
      <c r="A669" s="46"/>
      <c r="B669" s="46"/>
      <c r="C669" s="46"/>
    </row>
    <row r="670" spans="1:3" ht="14.25" customHeight="1">
      <c r="A670" s="46"/>
      <c r="B670" s="46"/>
      <c r="C670" s="46"/>
    </row>
    <row r="671" spans="1:3" ht="14.25" customHeight="1">
      <c r="A671" s="46"/>
      <c r="B671" s="46"/>
      <c r="C671" s="46"/>
    </row>
    <row r="672" spans="1:3" ht="14.25" customHeight="1">
      <c r="A672" s="46"/>
      <c r="B672" s="46"/>
      <c r="C672" s="46"/>
    </row>
    <row r="673" spans="1:3" ht="14.25" customHeight="1">
      <c r="A673" s="46"/>
      <c r="B673" s="46"/>
      <c r="C673" s="46"/>
    </row>
    <row r="674" spans="1:3" ht="14.25" customHeight="1">
      <c r="A674" s="46"/>
      <c r="B674" s="46"/>
      <c r="C674" s="46"/>
    </row>
    <row r="675" spans="1:3" ht="14.25" customHeight="1">
      <c r="A675" s="46"/>
      <c r="B675" s="46"/>
      <c r="C675" s="46"/>
    </row>
    <row r="676" spans="1:3" ht="14.25" customHeight="1">
      <c r="A676" s="46"/>
      <c r="B676" s="46"/>
      <c r="C676" s="46"/>
    </row>
    <row r="677" spans="1:3" ht="14.25" customHeight="1">
      <c r="A677" s="46"/>
      <c r="B677" s="46"/>
      <c r="C677" s="46"/>
    </row>
    <row r="678" spans="1:3" ht="14.25" customHeight="1">
      <c r="A678" s="46"/>
      <c r="B678" s="46"/>
      <c r="C678" s="46"/>
    </row>
    <row r="679" spans="1:3" ht="14.25" customHeight="1">
      <c r="A679" s="46"/>
      <c r="B679" s="46"/>
      <c r="C679" s="46"/>
    </row>
    <row r="680" spans="1:3" ht="14.25" customHeight="1">
      <c r="A680" s="46"/>
      <c r="B680" s="46"/>
      <c r="C680" s="46"/>
    </row>
    <row r="681" spans="1:3" ht="14.25" customHeight="1">
      <c r="A681" s="46"/>
      <c r="B681" s="46"/>
      <c r="C681" s="46"/>
    </row>
    <row r="682" spans="1:3" ht="14.25" customHeight="1">
      <c r="A682" s="46"/>
      <c r="B682" s="46"/>
      <c r="C682" s="46"/>
    </row>
    <row r="683" spans="1:3" ht="14.25" customHeight="1">
      <c r="A683" s="46"/>
      <c r="B683" s="46"/>
      <c r="C683" s="46"/>
    </row>
    <row r="684" spans="1:3" ht="14.25" customHeight="1">
      <c r="A684" s="46"/>
      <c r="B684" s="46"/>
      <c r="C684" s="46"/>
    </row>
    <row r="685" spans="1:3" ht="14.25" customHeight="1">
      <c r="A685" s="46"/>
      <c r="B685" s="46"/>
      <c r="C685" s="46"/>
    </row>
    <row r="686" spans="1:3" ht="14.25" customHeight="1">
      <c r="A686" s="46"/>
      <c r="B686" s="46"/>
      <c r="C686" s="46"/>
    </row>
    <row r="687" spans="1:3" ht="14.25" customHeight="1">
      <c r="A687" s="46"/>
      <c r="B687" s="46"/>
      <c r="C687" s="46"/>
    </row>
    <row r="688" spans="1:3" ht="14.25" customHeight="1">
      <c r="A688" s="46"/>
      <c r="B688" s="46"/>
      <c r="C688" s="46"/>
    </row>
    <row r="689" spans="1:3" ht="14.25" customHeight="1">
      <c r="A689" s="46"/>
      <c r="B689" s="46"/>
      <c r="C689" s="46"/>
    </row>
    <row r="690" spans="1:3" ht="14.25" customHeight="1">
      <c r="A690" s="46"/>
      <c r="B690" s="46"/>
      <c r="C690" s="46"/>
    </row>
    <row r="691" spans="1:3" ht="14.25" customHeight="1">
      <c r="A691" s="46"/>
      <c r="B691" s="46"/>
      <c r="C691" s="46"/>
    </row>
    <row r="692" spans="1:3" ht="14.25" customHeight="1">
      <c r="A692" s="46"/>
      <c r="B692" s="46"/>
      <c r="C692" s="46"/>
    </row>
    <row r="693" spans="1:3" ht="14.25" customHeight="1">
      <c r="A693" s="46"/>
      <c r="B693" s="46"/>
      <c r="C693" s="46"/>
    </row>
    <row r="694" spans="1:3" ht="14.25" customHeight="1">
      <c r="A694" s="46"/>
      <c r="B694" s="46"/>
      <c r="C694" s="46"/>
    </row>
    <row r="695" spans="1:3" ht="14.25" customHeight="1">
      <c r="A695" s="46"/>
      <c r="B695" s="46"/>
      <c r="C695" s="46"/>
    </row>
    <row r="696" spans="1:3" ht="14.25" customHeight="1">
      <c r="A696" s="46"/>
      <c r="B696" s="46"/>
      <c r="C696" s="46"/>
    </row>
    <row r="697" spans="1:3" ht="14.25" customHeight="1">
      <c r="A697" s="46"/>
      <c r="B697" s="46"/>
      <c r="C697" s="46"/>
    </row>
    <row r="698" spans="1:3" ht="14.25" customHeight="1">
      <c r="A698" s="46"/>
      <c r="B698" s="46"/>
      <c r="C698" s="46"/>
    </row>
    <row r="699" spans="1:3" ht="14.25" customHeight="1">
      <c r="A699" s="46"/>
      <c r="B699" s="46"/>
      <c r="C699" s="46"/>
    </row>
    <row r="700" spans="1:3" ht="14.25" customHeight="1">
      <c r="A700" s="46"/>
      <c r="B700" s="46"/>
      <c r="C700" s="46"/>
    </row>
    <row r="701" spans="1:3" ht="14.25" customHeight="1">
      <c r="A701" s="46"/>
      <c r="B701" s="46"/>
      <c r="C701" s="46"/>
    </row>
    <row r="702" spans="1:3" ht="14.25" customHeight="1">
      <c r="A702" s="46"/>
      <c r="B702" s="46"/>
      <c r="C702" s="46"/>
    </row>
    <row r="703" spans="1:3" ht="14.25" customHeight="1">
      <c r="A703" s="46"/>
      <c r="B703" s="46"/>
      <c r="C703" s="46"/>
    </row>
    <row r="704" spans="1:3" ht="14.25" customHeight="1">
      <c r="A704" s="46"/>
      <c r="B704" s="46"/>
      <c r="C704" s="46"/>
    </row>
    <row r="705" spans="1:3" ht="14.25" customHeight="1">
      <c r="A705" s="46"/>
      <c r="B705" s="46"/>
      <c r="C705" s="46"/>
    </row>
    <row r="706" spans="1:3" ht="14.25" customHeight="1">
      <c r="A706" s="46"/>
      <c r="B706" s="46"/>
      <c r="C706" s="46"/>
    </row>
    <row r="707" spans="1:3" ht="14.25" customHeight="1">
      <c r="A707" s="46"/>
      <c r="B707" s="46"/>
      <c r="C707" s="46"/>
    </row>
    <row r="708" spans="1:3" ht="14.25" customHeight="1">
      <c r="A708" s="46"/>
      <c r="B708" s="46"/>
      <c r="C708" s="46"/>
    </row>
    <row r="709" spans="1:3" ht="14.25" customHeight="1">
      <c r="A709" s="46"/>
      <c r="B709" s="46"/>
      <c r="C709" s="46"/>
    </row>
    <row r="710" spans="1:3" ht="14.25" customHeight="1">
      <c r="A710" s="46"/>
      <c r="B710" s="46"/>
      <c r="C710" s="46"/>
    </row>
    <row r="711" spans="1:3" ht="14.25" customHeight="1">
      <c r="A711" s="46"/>
      <c r="B711" s="46"/>
      <c r="C711" s="46"/>
    </row>
    <row r="712" spans="1:3" ht="14.25" customHeight="1">
      <c r="A712" s="46"/>
      <c r="B712" s="46"/>
      <c r="C712" s="46"/>
    </row>
    <row r="713" spans="1:3" ht="14.25" customHeight="1">
      <c r="A713" s="46"/>
      <c r="B713" s="46"/>
      <c r="C713" s="46"/>
    </row>
    <row r="714" spans="1:3" ht="14.25" customHeight="1">
      <c r="A714" s="46"/>
      <c r="B714" s="46"/>
      <c r="C714" s="46"/>
    </row>
    <row r="715" spans="1:3" ht="14.25" customHeight="1">
      <c r="A715" s="46"/>
      <c r="B715" s="46"/>
      <c r="C715" s="46"/>
    </row>
    <row r="716" spans="1:3" ht="14.25" customHeight="1">
      <c r="A716" s="46"/>
      <c r="B716" s="46"/>
      <c r="C716" s="46"/>
    </row>
    <row r="717" spans="1:3" ht="14.25" customHeight="1">
      <c r="A717" s="46"/>
      <c r="B717" s="46"/>
      <c r="C717" s="46"/>
    </row>
    <row r="718" spans="1:3" ht="14.25" customHeight="1">
      <c r="A718" s="46"/>
      <c r="B718" s="46"/>
      <c r="C718" s="46"/>
    </row>
    <row r="719" spans="1:3" ht="14.25" customHeight="1">
      <c r="A719" s="46"/>
      <c r="B719" s="46"/>
      <c r="C719" s="46"/>
    </row>
    <row r="720" spans="1:3" ht="14.25" customHeight="1">
      <c r="A720" s="46"/>
      <c r="B720" s="46"/>
      <c r="C720" s="46"/>
    </row>
    <row r="721" spans="1:3" ht="14.25" customHeight="1">
      <c r="A721" s="46"/>
      <c r="B721" s="46"/>
      <c r="C721" s="46"/>
    </row>
    <row r="722" spans="1:3" ht="14.25" customHeight="1">
      <c r="A722" s="46"/>
      <c r="B722" s="46"/>
      <c r="C722" s="46"/>
    </row>
    <row r="723" spans="1:3" ht="14.25" customHeight="1">
      <c r="A723" s="46"/>
      <c r="B723" s="46"/>
      <c r="C723" s="46"/>
    </row>
    <row r="724" spans="1:3" ht="14.25" customHeight="1">
      <c r="A724" s="46"/>
      <c r="B724" s="46"/>
      <c r="C724" s="46"/>
    </row>
    <row r="725" spans="1:3" ht="14.25" customHeight="1">
      <c r="A725" s="46"/>
      <c r="B725" s="46"/>
      <c r="C725" s="46"/>
    </row>
    <row r="726" spans="1:3" ht="14.25" customHeight="1">
      <c r="A726" s="46"/>
      <c r="B726" s="46"/>
      <c r="C726" s="46"/>
    </row>
    <row r="727" spans="1:3" ht="14.25" customHeight="1">
      <c r="A727" s="46"/>
      <c r="B727" s="46"/>
      <c r="C727" s="46"/>
    </row>
    <row r="728" spans="1:3" ht="14.25" customHeight="1">
      <c r="A728" s="46"/>
      <c r="B728" s="46"/>
      <c r="C728" s="46"/>
    </row>
    <row r="729" spans="1:3" ht="14.25" customHeight="1">
      <c r="A729" s="46"/>
      <c r="B729" s="46"/>
      <c r="C729" s="46"/>
    </row>
    <row r="730" spans="1:3" ht="14.25" customHeight="1">
      <c r="A730" s="46"/>
      <c r="B730" s="46"/>
      <c r="C730" s="46"/>
    </row>
    <row r="731" spans="1:3" ht="14.25" customHeight="1">
      <c r="A731" s="46"/>
      <c r="B731" s="46"/>
      <c r="C731" s="46"/>
    </row>
    <row r="732" spans="1:3" ht="14.25" customHeight="1">
      <c r="A732" s="46"/>
      <c r="B732" s="46"/>
      <c r="C732" s="46"/>
    </row>
    <row r="733" spans="1:3" ht="14.25" customHeight="1">
      <c r="A733" s="46"/>
      <c r="B733" s="46"/>
      <c r="C733" s="46"/>
    </row>
    <row r="734" spans="1:3" ht="14.25" customHeight="1">
      <c r="A734" s="46"/>
      <c r="B734" s="46"/>
      <c r="C734" s="46"/>
    </row>
    <row r="735" spans="1:3" ht="14.25" customHeight="1">
      <c r="A735" s="46"/>
      <c r="B735" s="46"/>
      <c r="C735" s="46"/>
    </row>
    <row r="736" spans="1:3" ht="14.25" customHeight="1">
      <c r="A736" s="46"/>
      <c r="B736" s="46"/>
      <c r="C736" s="46"/>
    </row>
    <row r="737" spans="1:3" ht="14.25" customHeight="1">
      <c r="A737" s="46"/>
      <c r="B737" s="46"/>
      <c r="C737" s="46"/>
    </row>
    <row r="738" spans="1:3" ht="14.25" customHeight="1">
      <c r="A738" s="46"/>
      <c r="B738" s="46"/>
      <c r="C738" s="46"/>
    </row>
    <row r="739" spans="1:3" ht="14.25" customHeight="1">
      <c r="A739" s="46"/>
      <c r="B739" s="46"/>
      <c r="C739" s="46"/>
    </row>
    <row r="740" spans="1:3" ht="14.25" customHeight="1">
      <c r="A740" s="46"/>
      <c r="B740" s="46"/>
      <c r="C740" s="46"/>
    </row>
    <row r="741" spans="1:3" ht="14.25" customHeight="1">
      <c r="A741" s="46"/>
      <c r="B741" s="46"/>
      <c r="C741" s="46"/>
    </row>
    <row r="742" spans="1:3" ht="14.25" customHeight="1">
      <c r="A742" s="46"/>
      <c r="B742" s="46"/>
      <c r="C742" s="46"/>
    </row>
    <row r="743" spans="1:3" ht="14.25" customHeight="1">
      <c r="A743" s="46"/>
      <c r="B743" s="46"/>
      <c r="C743" s="46"/>
    </row>
    <row r="744" spans="1:3" ht="14.25" customHeight="1">
      <c r="A744" s="46"/>
      <c r="B744" s="46"/>
      <c r="C744" s="46"/>
    </row>
    <row r="745" spans="1:3" ht="14.25" customHeight="1">
      <c r="A745" s="46"/>
      <c r="B745" s="46"/>
      <c r="C745" s="46"/>
    </row>
    <row r="746" spans="1:3" ht="14.25" customHeight="1">
      <c r="A746" s="46"/>
      <c r="B746" s="46"/>
      <c r="C746" s="46"/>
    </row>
    <row r="747" spans="1:3" ht="14.25" customHeight="1">
      <c r="A747" s="46"/>
      <c r="B747" s="46"/>
      <c r="C747" s="46"/>
    </row>
    <row r="748" spans="1:3" ht="14.25" customHeight="1">
      <c r="A748" s="46"/>
      <c r="B748" s="46"/>
      <c r="C748" s="46"/>
    </row>
    <row r="749" spans="1:3" ht="14.25" customHeight="1">
      <c r="A749" s="46"/>
      <c r="B749" s="46"/>
      <c r="C749" s="46"/>
    </row>
    <row r="750" spans="1:3" ht="14.25" customHeight="1">
      <c r="A750" s="46"/>
      <c r="B750" s="46"/>
      <c r="C750" s="46"/>
    </row>
    <row r="751" spans="1:3" ht="14.25" customHeight="1">
      <c r="A751" s="46"/>
      <c r="B751" s="46"/>
      <c r="C751" s="46"/>
    </row>
    <row r="752" spans="1:3" ht="14.25" customHeight="1">
      <c r="A752" s="46"/>
      <c r="B752" s="46"/>
      <c r="C752" s="46"/>
    </row>
    <row r="753" spans="1:3" ht="14.25" customHeight="1">
      <c r="A753" s="46"/>
      <c r="B753" s="46"/>
      <c r="C753" s="46"/>
    </row>
    <row r="754" spans="1:3" ht="14.25" customHeight="1">
      <c r="A754" s="46"/>
      <c r="B754" s="46"/>
      <c r="C754" s="46"/>
    </row>
    <row r="755" spans="1:3" ht="14.25" customHeight="1">
      <c r="A755" s="46"/>
      <c r="B755" s="46"/>
      <c r="C755" s="46"/>
    </row>
    <row r="756" spans="1:3" ht="14.25" customHeight="1">
      <c r="A756" s="46"/>
      <c r="B756" s="46"/>
      <c r="C756" s="46"/>
    </row>
    <row r="757" spans="1:3" ht="14.25" customHeight="1">
      <c r="A757" s="46"/>
      <c r="B757" s="46"/>
      <c r="C757" s="46"/>
    </row>
    <row r="758" spans="1:3" ht="14.25" customHeight="1">
      <c r="A758" s="46"/>
      <c r="B758" s="46"/>
      <c r="C758" s="46"/>
    </row>
    <row r="759" spans="1:3" ht="14.25" customHeight="1">
      <c r="A759" s="46"/>
      <c r="B759" s="46"/>
      <c r="C759" s="46"/>
    </row>
    <row r="760" spans="1:3" ht="14.25" customHeight="1">
      <c r="A760" s="46"/>
      <c r="B760" s="46"/>
      <c r="C760" s="46"/>
    </row>
    <row r="761" spans="1:3" ht="14.25" customHeight="1">
      <c r="A761" s="46"/>
      <c r="B761" s="46"/>
      <c r="C761" s="46"/>
    </row>
    <row r="762" spans="1:3" ht="14.25" customHeight="1">
      <c r="A762" s="46"/>
      <c r="B762" s="46"/>
      <c r="C762" s="46"/>
    </row>
    <row r="763" spans="1:3" ht="14.25" customHeight="1">
      <c r="A763" s="46"/>
      <c r="B763" s="46"/>
      <c r="C763" s="46"/>
    </row>
    <row r="764" spans="1:3" ht="14.25" customHeight="1">
      <c r="A764" s="46"/>
      <c r="B764" s="46"/>
      <c r="C764" s="46"/>
    </row>
    <row r="765" spans="1:3" ht="14.25" customHeight="1">
      <c r="A765" s="46"/>
      <c r="B765" s="46"/>
      <c r="C765" s="46"/>
    </row>
    <row r="766" spans="1:3" ht="14.25" customHeight="1">
      <c r="A766" s="46"/>
      <c r="B766" s="46"/>
      <c r="C766" s="46"/>
    </row>
    <row r="767" spans="1:3" ht="14.25" customHeight="1">
      <c r="A767" s="46"/>
      <c r="B767" s="46"/>
      <c r="C767" s="46"/>
    </row>
    <row r="768" spans="1:3" ht="14.25" customHeight="1">
      <c r="A768" s="46"/>
      <c r="B768" s="46"/>
      <c r="C768" s="46"/>
    </row>
    <row r="769" spans="1:3" ht="14.25" customHeight="1">
      <c r="A769" s="46"/>
      <c r="B769" s="46"/>
      <c r="C769" s="46"/>
    </row>
    <row r="770" spans="1:3" ht="14.25" customHeight="1">
      <c r="A770" s="46"/>
      <c r="B770" s="46"/>
      <c r="C770" s="46"/>
    </row>
    <row r="771" spans="1:3" ht="14.25" customHeight="1">
      <c r="A771" s="46"/>
      <c r="B771" s="46"/>
      <c r="C771" s="46"/>
    </row>
    <row r="772" spans="1:3" ht="14.25" customHeight="1">
      <c r="A772" s="46"/>
      <c r="B772" s="46"/>
      <c r="C772" s="46"/>
    </row>
    <row r="773" spans="1:3" ht="14.25" customHeight="1">
      <c r="A773" s="46"/>
      <c r="B773" s="46"/>
      <c r="C773" s="46"/>
    </row>
    <row r="774" spans="1:3" ht="14.25" customHeight="1">
      <c r="A774" s="46"/>
      <c r="B774" s="46"/>
      <c r="C774" s="46"/>
    </row>
    <row r="775" spans="1:3" ht="14.25" customHeight="1">
      <c r="A775" s="46"/>
      <c r="B775" s="46"/>
      <c r="C775" s="46"/>
    </row>
    <row r="776" spans="1:3" ht="14.25" customHeight="1">
      <c r="A776" s="46"/>
      <c r="B776" s="46"/>
      <c r="C776" s="46"/>
    </row>
    <row r="777" spans="1:3" ht="14.25" customHeight="1">
      <c r="A777" s="46"/>
      <c r="B777" s="46"/>
      <c r="C777" s="46"/>
    </row>
    <row r="778" spans="1:3" ht="14.25" customHeight="1">
      <c r="A778" s="46"/>
      <c r="B778" s="46"/>
      <c r="C778" s="46"/>
    </row>
    <row r="779" spans="1:3" ht="14.25" customHeight="1">
      <c r="A779" s="46"/>
      <c r="B779" s="46"/>
      <c r="C779" s="46"/>
    </row>
    <row r="780" spans="1:3" ht="14.25" customHeight="1">
      <c r="A780" s="46"/>
      <c r="B780" s="46"/>
      <c r="C780" s="46"/>
    </row>
    <row r="781" spans="1:3" ht="14.25" customHeight="1">
      <c r="A781" s="46"/>
      <c r="B781" s="46"/>
      <c r="C781" s="46"/>
    </row>
    <row r="782" spans="1:3" ht="14.25" customHeight="1">
      <c r="A782" s="46"/>
      <c r="B782" s="46"/>
      <c r="C782" s="46"/>
    </row>
    <row r="783" spans="1:3" ht="14.25" customHeight="1">
      <c r="A783" s="46"/>
      <c r="B783" s="46"/>
      <c r="C783" s="46"/>
    </row>
    <row r="784" spans="1:3" ht="14.25" customHeight="1">
      <c r="A784" s="46"/>
      <c r="B784" s="46"/>
      <c r="C784" s="46"/>
    </row>
    <row r="785" spans="1:3" ht="14.25" customHeight="1">
      <c r="A785" s="46"/>
      <c r="B785" s="46"/>
      <c r="C785" s="46"/>
    </row>
    <row r="786" spans="1:3" ht="14.25" customHeight="1">
      <c r="A786" s="46"/>
      <c r="B786" s="46"/>
      <c r="C786" s="46"/>
    </row>
    <row r="787" spans="1:3" ht="14.25" customHeight="1">
      <c r="A787" s="46"/>
      <c r="B787" s="46"/>
      <c r="C787" s="46"/>
    </row>
    <row r="788" spans="1:3" ht="14.25" customHeight="1">
      <c r="A788" s="46"/>
      <c r="B788" s="46"/>
      <c r="C788" s="46"/>
    </row>
    <row r="789" spans="1:3" ht="14.25" customHeight="1">
      <c r="A789" s="46"/>
      <c r="B789" s="46"/>
      <c r="C789" s="46"/>
    </row>
    <row r="790" spans="1:3" ht="14.25" customHeight="1">
      <c r="A790" s="46"/>
      <c r="B790" s="46"/>
      <c r="C790" s="46"/>
    </row>
    <row r="791" spans="1:3" ht="14.25" customHeight="1">
      <c r="A791" s="46"/>
      <c r="B791" s="46"/>
      <c r="C791" s="46"/>
    </row>
    <row r="792" spans="1:3" ht="14.25" customHeight="1">
      <c r="A792" s="46"/>
      <c r="B792" s="46"/>
      <c r="C792" s="46"/>
    </row>
    <row r="793" spans="1:3" ht="14.25" customHeight="1">
      <c r="A793" s="46"/>
      <c r="B793" s="46"/>
      <c r="C793" s="46"/>
    </row>
    <row r="794" spans="1:3" ht="14.25" customHeight="1">
      <c r="A794" s="46"/>
      <c r="B794" s="46"/>
      <c r="C794" s="46"/>
    </row>
    <row r="795" spans="1:3" ht="14.25" customHeight="1">
      <c r="A795" s="46"/>
      <c r="B795" s="46"/>
      <c r="C795" s="46"/>
    </row>
    <row r="796" spans="1:3" ht="14.25" customHeight="1">
      <c r="A796" s="46"/>
      <c r="B796" s="46"/>
      <c r="C796" s="46"/>
    </row>
    <row r="797" spans="1:3" ht="14.25" customHeight="1">
      <c r="A797" s="46"/>
      <c r="B797" s="46"/>
      <c r="C797" s="46"/>
    </row>
    <row r="798" spans="1:3" ht="14.25" customHeight="1">
      <c r="A798" s="46"/>
      <c r="B798" s="46"/>
      <c r="C798" s="46"/>
    </row>
    <row r="799" spans="1:3" ht="14.25" customHeight="1">
      <c r="A799" s="46"/>
      <c r="B799" s="46"/>
      <c r="C799" s="46"/>
    </row>
    <row r="800" spans="1:3" ht="14.25" customHeight="1">
      <c r="A800" s="46"/>
      <c r="B800" s="46"/>
      <c r="C800" s="46"/>
    </row>
    <row r="801" spans="1:3" ht="14.25" customHeight="1">
      <c r="A801" s="46"/>
      <c r="B801" s="46"/>
      <c r="C801" s="46"/>
    </row>
    <row r="802" spans="1:3" ht="14.25" customHeight="1">
      <c r="A802" s="46"/>
      <c r="B802" s="46"/>
      <c r="C802" s="46"/>
    </row>
    <row r="803" spans="1:3" ht="14.25" customHeight="1">
      <c r="A803" s="46"/>
      <c r="B803" s="46"/>
      <c r="C803" s="46"/>
    </row>
    <row r="804" spans="1:3" ht="14.25" customHeight="1">
      <c r="A804" s="46"/>
      <c r="B804" s="46"/>
      <c r="C804" s="46"/>
    </row>
    <row r="805" spans="1:3" ht="14.25" customHeight="1">
      <c r="A805" s="46"/>
      <c r="B805" s="46"/>
      <c r="C805" s="46"/>
    </row>
    <row r="806" spans="1:3" ht="14.25" customHeight="1">
      <c r="A806" s="46"/>
      <c r="B806" s="46"/>
      <c r="C806" s="46"/>
    </row>
    <row r="807" spans="1:3" ht="14.25" customHeight="1">
      <c r="A807" s="46"/>
      <c r="B807" s="46"/>
      <c r="C807" s="46"/>
    </row>
    <row r="808" spans="1:3" ht="14.25" customHeight="1">
      <c r="A808" s="46"/>
      <c r="B808" s="46"/>
      <c r="C808" s="46"/>
    </row>
    <row r="809" spans="1:3" ht="14.25" customHeight="1">
      <c r="A809" s="46"/>
      <c r="B809" s="46"/>
      <c r="C809" s="46"/>
    </row>
    <row r="810" spans="1:3" ht="14.25" customHeight="1">
      <c r="A810" s="46"/>
      <c r="B810" s="46"/>
      <c r="C810" s="46"/>
    </row>
    <row r="811" spans="1:3" ht="14.25" customHeight="1">
      <c r="A811" s="46"/>
      <c r="B811" s="46"/>
      <c r="C811" s="46"/>
    </row>
    <row r="812" spans="1:3" ht="14.25" customHeight="1">
      <c r="A812" s="46"/>
      <c r="B812" s="46"/>
      <c r="C812" s="46"/>
    </row>
    <row r="813" spans="1:3" ht="14.25" customHeight="1">
      <c r="A813" s="46"/>
      <c r="B813" s="46"/>
      <c r="C813" s="46"/>
    </row>
    <row r="814" spans="1:3" ht="14.25" customHeight="1">
      <c r="A814" s="46"/>
      <c r="B814" s="46"/>
      <c r="C814" s="46"/>
    </row>
    <row r="815" spans="1:3" ht="14.25" customHeight="1">
      <c r="A815" s="46"/>
      <c r="B815" s="46"/>
      <c r="C815" s="46"/>
    </row>
    <row r="816" spans="1:3" ht="14.25" customHeight="1">
      <c r="A816" s="46"/>
      <c r="B816" s="46"/>
      <c r="C816" s="46"/>
    </row>
    <row r="817" spans="1:3" ht="14.25" customHeight="1">
      <c r="A817" s="46"/>
      <c r="B817" s="46"/>
      <c r="C817" s="46"/>
    </row>
    <row r="818" spans="1:3" ht="14.25" customHeight="1">
      <c r="A818" s="46"/>
      <c r="B818" s="46"/>
      <c r="C818" s="46"/>
    </row>
    <row r="819" spans="1:3" ht="14.25" customHeight="1">
      <c r="A819" s="46"/>
      <c r="B819" s="46"/>
      <c r="C819" s="46"/>
    </row>
    <row r="820" spans="1:3" ht="14.25" customHeight="1">
      <c r="A820" s="46"/>
      <c r="B820" s="46"/>
      <c r="C820" s="46"/>
    </row>
    <row r="821" spans="1:3" ht="14.25" customHeight="1">
      <c r="A821" s="46"/>
      <c r="B821" s="46"/>
      <c r="C821" s="46"/>
    </row>
    <row r="822" spans="1:3" ht="14.25" customHeight="1">
      <c r="A822" s="46"/>
      <c r="B822" s="46"/>
      <c r="C822" s="46"/>
    </row>
    <row r="823" spans="1:3" ht="14.25" customHeight="1">
      <c r="A823" s="46"/>
      <c r="B823" s="46"/>
      <c r="C823" s="46"/>
    </row>
    <row r="824" spans="1:3" ht="14.25" customHeight="1">
      <c r="A824" s="46"/>
      <c r="B824" s="46"/>
      <c r="C824" s="46"/>
    </row>
    <row r="825" spans="1:3" ht="14.25" customHeight="1">
      <c r="A825" s="46"/>
      <c r="B825" s="46"/>
      <c r="C825" s="46"/>
    </row>
    <row r="826" spans="1:3" ht="14.25" customHeight="1">
      <c r="A826" s="46"/>
      <c r="B826" s="46"/>
      <c r="C826" s="46"/>
    </row>
    <row r="827" spans="1:3" ht="14.25" customHeight="1">
      <c r="A827" s="46"/>
      <c r="B827" s="46"/>
      <c r="C827" s="46"/>
    </row>
    <row r="828" spans="1:3" ht="14.25" customHeight="1">
      <c r="A828" s="46"/>
      <c r="B828" s="46"/>
      <c r="C828" s="46"/>
    </row>
    <row r="829" spans="1:3" ht="14.25" customHeight="1">
      <c r="A829" s="46"/>
      <c r="B829" s="46"/>
      <c r="C829" s="46"/>
    </row>
    <row r="830" spans="1:3" ht="14.25" customHeight="1">
      <c r="A830" s="46"/>
      <c r="B830" s="46"/>
      <c r="C830" s="46"/>
    </row>
    <row r="831" spans="1:3" ht="14.25" customHeight="1">
      <c r="A831" s="46"/>
      <c r="B831" s="46"/>
      <c r="C831" s="46"/>
    </row>
    <row r="832" spans="1:3" ht="14.25" customHeight="1">
      <c r="A832" s="46"/>
      <c r="B832" s="46"/>
      <c r="C832" s="46"/>
    </row>
    <row r="833" spans="1:3" ht="14.25" customHeight="1">
      <c r="A833" s="46"/>
      <c r="B833" s="46"/>
      <c r="C833" s="46"/>
    </row>
    <row r="834" spans="1:3" ht="14.25" customHeight="1">
      <c r="A834" s="46"/>
      <c r="B834" s="46"/>
      <c r="C834" s="46"/>
    </row>
    <row r="835" spans="1:3" ht="14.25" customHeight="1">
      <c r="A835" s="46"/>
      <c r="B835" s="46"/>
      <c r="C835" s="46"/>
    </row>
    <row r="836" spans="1:3" ht="14.25" customHeight="1">
      <c r="A836" s="46"/>
      <c r="B836" s="46"/>
      <c r="C836" s="46"/>
    </row>
    <row r="837" spans="1:3" ht="14.25" customHeight="1">
      <c r="A837" s="46"/>
      <c r="B837" s="46"/>
      <c r="C837" s="46"/>
    </row>
    <row r="838" spans="1:3" ht="14.25" customHeight="1">
      <c r="A838" s="46"/>
      <c r="B838" s="46"/>
      <c r="C838" s="46"/>
    </row>
    <row r="839" spans="1:3" ht="14.25" customHeight="1">
      <c r="A839" s="46"/>
      <c r="B839" s="46"/>
      <c r="C839" s="46"/>
    </row>
    <row r="840" spans="1:3" ht="14.25" customHeight="1">
      <c r="A840" s="46"/>
      <c r="B840" s="46"/>
      <c r="C840" s="46"/>
    </row>
    <row r="841" spans="1:3" ht="14.25" customHeight="1">
      <c r="A841" s="46"/>
      <c r="B841" s="46"/>
      <c r="C841" s="46"/>
    </row>
    <row r="842" spans="1:3" ht="14.25" customHeight="1">
      <c r="A842" s="46"/>
      <c r="B842" s="46"/>
      <c r="C842" s="46"/>
    </row>
    <row r="843" spans="1:3" ht="14.25" customHeight="1">
      <c r="A843" s="46"/>
      <c r="B843" s="46"/>
      <c r="C843" s="46"/>
    </row>
    <row r="844" spans="1:3" ht="14.25" customHeight="1">
      <c r="A844" s="46"/>
      <c r="B844" s="46"/>
      <c r="C844" s="46"/>
    </row>
    <row r="845" spans="1:3" ht="14.25" customHeight="1">
      <c r="A845" s="46"/>
      <c r="B845" s="46"/>
      <c r="C845" s="46"/>
    </row>
    <row r="846" spans="1:3" ht="14.25" customHeight="1">
      <c r="A846" s="46"/>
      <c r="B846" s="46"/>
      <c r="C846" s="46"/>
    </row>
    <row r="847" spans="1:3" ht="14.25" customHeight="1">
      <c r="A847" s="46"/>
      <c r="B847" s="46"/>
      <c r="C847" s="46"/>
    </row>
    <row r="848" spans="1:3" ht="14.25" customHeight="1">
      <c r="A848" s="46"/>
      <c r="B848" s="46"/>
      <c r="C848" s="46"/>
    </row>
    <row r="849" spans="1:3" ht="14.25" customHeight="1">
      <c r="A849" s="46"/>
      <c r="B849" s="46"/>
      <c r="C849" s="46"/>
    </row>
    <row r="850" spans="1:3" ht="14.25" customHeight="1">
      <c r="A850" s="46"/>
      <c r="B850" s="46"/>
      <c r="C850" s="46"/>
    </row>
    <row r="851" spans="1:3" ht="14.25" customHeight="1">
      <c r="A851" s="46"/>
      <c r="B851" s="46"/>
      <c r="C851" s="46"/>
    </row>
    <row r="852" spans="1:3" ht="14.25" customHeight="1">
      <c r="A852" s="46"/>
      <c r="B852" s="46"/>
      <c r="C852" s="46"/>
    </row>
    <row r="853" spans="1:3" ht="14.25" customHeight="1">
      <c r="A853" s="46"/>
      <c r="B853" s="46"/>
      <c r="C853" s="46"/>
    </row>
    <row r="854" spans="1:3" ht="14.25" customHeight="1">
      <c r="A854" s="46"/>
      <c r="B854" s="46"/>
      <c r="C854" s="46"/>
    </row>
    <row r="855" spans="1:3" ht="14.25" customHeight="1">
      <c r="A855" s="46"/>
      <c r="B855" s="46"/>
      <c r="C855" s="46"/>
    </row>
    <row r="856" spans="1:3" ht="14.25" customHeight="1">
      <c r="A856" s="46"/>
      <c r="B856" s="46"/>
      <c r="C856" s="46"/>
    </row>
    <row r="857" spans="1:3" ht="14.25" customHeight="1">
      <c r="A857" s="46"/>
      <c r="B857" s="46"/>
      <c r="C857" s="46"/>
    </row>
    <row r="858" spans="1:3" ht="14.25" customHeight="1">
      <c r="A858" s="46"/>
      <c r="B858" s="46"/>
      <c r="C858" s="46"/>
    </row>
    <row r="859" spans="1:3" ht="14.25" customHeight="1">
      <c r="A859" s="46"/>
      <c r="B859" s="46"/>
      <c r="C859" s="46"/>
    </row>
    <row r="860" spans="1:3" ht="14.25" customHeight="1">
      <c r="A860" s="46"/>
      <c r="B860" s="46"/>
      <c r="C860" s="46"/>
    </row>
    <row r="861" spans="1:3" ht="14.25" customHeight="1">
      <c r="A861" s="46"/>
      <c r="B861" s="46"/>
      <c r="C861" s="46"/>
    </row>
    <row r="862" spans="1:3" ht="14.25" customHeight="1">
      <c r="A862" s="46"/>
      <c r="B862" s="46"/>
      <c r="C862" s="46"/>
    </row>
    <row r="863" spans="1:3" ht="14.25" customHeight="1">
      <c r="A863" s="46"/>
      <c r="B863" s="46"/>
      <c r="C863" s="46"/>
    </row>
    <row r="864" spans="1:3" ht="14.25" customHeight="1">
      <c r="A864" s="46"/>
      <c r="B864" s="46"/>
      <c r="C864" s="46"/>
    </row>
    <row r="865" spans="1:3" ht="14.25" customHeight="1">
      <c r="A865" s="46"/>
      <c r="B865" s="46"/>
      <c r="C865" s="46"/>
    </row>
    <row r="866" spans="1:3" ht="14.25" customHeight="1">
      <c r="A866" s="46"/>
      <c r="B866" s="46"/>
      <c r="C866" s="46"/>
    </row>
    <row r="867" spans="1:3" ht="14.25" customHeight="1">
      <c r="A867" s="46"/>
      <c r="B867" s="46"/>
      <c r="C867" s="46"/>
    </row>
    <row r="868" spans="1:3" ht="14.25" customHeight="1">
      <c r="A868" s="46"/>
      <c r="B868" s="46"/>
      <c r="C868" s="46"/>
    </row>
    <row r="869" spans="1:3" ht="14.25" customHeight="1">
      <c r="A869" s="46"/>
      <c r="B869" s="46"/>
      <c r="C869" s="46"/>
    </row>
    <row r="870" spans="1:3" ht="14.25" customHeight="1">
      <c r="A870" s="46"/>
      <c r="B870" s="46"/>
      <c r="C870" s="46"/>
    </row>
    <row r="871" spans="1:3" ht="14.25" customHeight="1">
      <c r="A871" s="46"/>
      <c r="B871" s="46"/>
      <c r="C871" s="46"/>
    </row>
    <row r="872" spans="1:3" ht="14.25" customHeight="1">
      <c r="A872" s="46"/>
      <c r="B872" s="46"/>
      <c r="C872" s="46"/>
    </row>
    <row r="873" spans="1:3" ht="14.25" customHeight="1">
      <c r="A873" s="46"/>
      <c r="B873" s="46"/>
      <c r="C873" s="46"/>
    </row>
    <row r="874" spans="1:3" ht="14.25" customHeight="1">
      <c r="A874" s="46"/>
      <c r="B874" s="46"/>
      <c r="C874" s="46"/>
    </row>
    <row r="875" spans="1:3" ht="14.25" customHeight="1">
      <c r="A875" s="46"/>
      <c r="B875" s="46"/>
      <c r="C875" s="46"/>
    </row>
    <row r="876" spans="1:3" ht="14.25" customHeight="1">
      <c r="A876" s="46"/>
      <c r="B876" s="46"/>
      <c r="C876" s="46"/>
    </row>
    <row r="877" spans="1:3" ht="14.25" customHeight="1">
      <c r="A877" s="46"/>
      <c r="B877" s="46"/>
      <c r="C877" s="46"/>
    </row>
    <row r="878" spans="1:3" ht="14.25" customHeight="1">
      <c r="A878" s="46"/>
      <c r="B878" s="46"/>
      <c r="C878" s="46"/>
    </row>
    <row r="879" spans="1:3" ht="14.25" customHeight="1">
      <c r="A879" s="46"/>
      <c r="B879" s="46"/>
      <c r="C879" s="46"/>
    </row>
    <row r="880" spans="1:3" ht="14.25" customHeight="1">
      <c r="A880" s="46"/>
      <c r="B880" s="46"/>
      <c r="C880" s="46"/>
    </row>
    <row r="881" spans="1:3" ht="14.25" customHeight="1">
      <c r="A881" s="46"/>
      <c r="B881" s="46"/>
      <c r="C881" s="46"/>
    </row>
    <row r="882" spans="1:3" ht="14.25" customHeight="1">
      <c r="A882" s="46"/>
      <c r="B882" s="46"/>
      <c r="C882" s="46"/>
    </row>
    <row r="883" spans="1:3" ht="14.25" customHeight="1">
      <c r="A883" s="46"/>
      <c r="B883" s="46"/>
      <c r="C883" s="46"/>
    </row>
    <row r="884" spans="1:3" ht="14.25" customHeight="1">
      <c r="A884" s="46"/>
      <c r="B884" s="46"/>
      <c r="C884" s="46"/>
    </row>
    <row r="885" spans="1:3" ht="14.25" customHeight="1">
      <c r="A885" s="46"/>
      <c r="B885" s="46"/>
      <c r="C885" s="46"/>
    </row>
    <row r="886" spans="1:3" ht="14.25" customHeight="1">
      <c r="A886" s="46"/>
      <c r="B886" s="46"/>
      <c r="C886" s="46"/>
    </row>
    <row r="887" spans="1:3" ht="14.25" customHeight="1">
      <c r="A887" s="46"/>
      <c r="B887" s="46"/>
      <c r="C887" s="46"/>
    </row>
    <row r="888" spans="1:3" ht="14.25" customHeight="1">
      <c r="A888" s="46"/>
      <c r="B888" s="46"/>
      <c r="C888" s="46"/>
    </row>
    <row r="889" spans="1:3" ht="14.25" customHeight="1">
      <c r="A889" s="46"/>
      <c r="B889" s="46"/>
      <c r="C889" s="46"/>
    </row>
    <row r="890" spans="1:3" ht="14.25" customHeight="1">
      <c r="A890" s="46"/>
      <c r="B890" s="46"/>
      <c r="C890" s="46"/>
    </row>
    <row r="891" spans="1:3" ht="14.25" customHeight="1">
      <c r="A891" s="46"/>
      <c r="B891" s="46"/>
      <c r="C891" s="46"/>
    </row>
    <row r="892" spans="1:3" ht="14.25" customHeight="1">
      <c r="A892" s="46"/>
      <c r="B892" s="46"/>
      <c r="C892" s="46"/>
    </row>
    <row r="893" spans="1:3" ht="14.25" customHeight="1">
      <c r="A893" s="46"/>
      <c r="B893" s="46"/>
      <c r="C893" s="46"/>
    </row>
    <row r="894" spans="1:3" ht="14.25" customHeight="1">
      <c r="A894" s="46"/>
      <c r="B894" s="46"/>
      <c r="C894" s="46"/>
    </row>
    <row r="895" spans="1:3" ht="14.25" customHeight="1">
      <c r="A895" s="46"/>
      <c r="B895" s="46"/>
      <c r="C895" s="46"/>
    </row>
    <row r="896" spans="1:3" ht="14.25" customHeight="1">
      <c r="A896" s="46"/>
      <c r="B896" s="46"/>
      <c r="C896" s="46"/>
    </row>
    <row r="897" spans="1:3" ht="14.25" customHeight="1">
      <c r="A897" s="46"/>
      <c r="B897" s="46"/>
      <c r="C897" s="46"/>
    </row>
    <row r="898" spans="1:3" ht="14.25" customHeight="1">
      <c r="A898" s="46"/>
      <c r="B898" s="46"/>
      <c r="C898" s="46"/>
    </row>
    <row r="899" spans="1:3" ht="14.25" customHeight="1">
      <c r="A899" s="46"/>
      <c r="B899" s="46"/>
      <c r="C899" s="46"/>
    </row>
    <row r="900" spans="1:3" ht="14.25" customHeight="1">
      <c r="A900" s="46"/>
      <c r="B900" s="46"/>
      <c r="C900" s="46"/>
    </row>
    <row r="901" spans="1:3" ht="14.25" customHeight="1">
      <c r="A901" s="46"/>
      <c r="B901" s="46"/>
      <c r="C901" s="46"/>
    </row>
    <row r="902" spans="1:3" ht="14.25" customHeight="1">
      <c r="A902" s="46"/>
      <c r="B902" s="46"/>
      <c r="C902" s="46"/>
    </row>
    <row r="903" spans="1:3" ht="14.25" customHeight="1">
      <c r="A903" s="46"/>
      <c r="B903" s="46"/>
      <c r="C903" s="46"/>
    </row>
    <row r="904" spans="1:3" ht="14.25" customHeight="1">
      <c r="A904" s="46"/>
      <c r="B904" s="46"/>
      <c r="C904" s="46"/>
    </row>
    <row r="905" spans="1:3" ht="14.25" customHeight="1">
      <c r="A905" s="46"/>
      <c r="B905" s="46"/>
      <c r="C905" s="46"/>
    </row>
    <row r="906" spans="1:3" ht="14.25" customHeight="1">
      <c r="A906" s="46"/>
      <c r="B906" s="46"/>
      <c r="C906" s="46"/>
    </row>
    <row r="907" spans="1:3" ht="14.25" customHeight="1">
      <c r="A907" s="46"/>
      <c r="B907" s="46"/>
      <c r="C907" s="46"/>
    </row>
    <row r="908" spans="1:3" ht="14.25" customHeight="1">
      <c r="A908" s="46"/>
      <c r="B908" s="46"/>
      <c r="C908" s="46"/>
    </row>
    <row r="909" spans="1:3" ht="14.25" customHeight="1">
      <c r="A909" s="46"/>
      <c r="B909" s="46"/>
      <c r="C909" s="46"/>
    </row>
    <row r="910" spans="1:3" ht="14.25" customHeight="1">
      <c r="A910" s="46"/>
      <c r="B910" s="46"/>
      <c r="C910" s="46"/>
    </row>
    <row r="911" spans="1:3" ht="14.25" customHeight="1">
      <c r="A911" s="46"/>
      <c r="B911" s="46"/>
      <c r="C911" s="46"/>
    </row>
    <row r="912" spans="1:3" ht="14.25" customHeight="1">
      <c r="A912" s="46"/>
      <c r="B912" s="46"/>
      <c r="C912" s="46"/>
    </row>
    <row r="913" spans="1:3" ht="14.25" customHeight="1">
      <c r="A913" s="46"/>
      <c r="B913" s="46"/>
      <c r="C913" s="46"/>
    </row>
    <row r="914" spans="1:3" ht="14.25" customHeight="1">
      <c r="A914" s="46"/>
      <c r="B914" s="46"/>
      <c r="C914" s="46"/>
    </row>
    <row r="915" spans="1:3" ht="14.25" customHeight="1">
      <c r="A915" s="46"/>
      <c r="B915" s="46"/>
      <c r="C915" s="46"/>
    </row>
    <row r="916" spans="1:3" ht="14.25" customHeight="1">
      <c r="A916" s="46"/>
      <c r="B916" s="46"/>
      <c r="C916" s="46"/>
    </row>
    <row r="917" spans="1:3" ht="14.25" customHeight="1">
      <c r="A917" s="46"/>
      <c r="B917" s="46"/>
      <c r="C917" s="46"/>
    </row>
    <row r="918" spans="1:3" ht="14.25" customHeight="1">
      <c r="A918" s="46"/>
      <c r="B918" s="46"/>
      <c r="C918" s="46"/>
    </row>
    <row r="919" spans="1:3" ht="14.25" customHeight="1">
      <c r="A919" s="46"/>
      <c r="B919" s="46"/>
      <c r="C919" s="46"/>
    </row>
    <row r="920" spans="1:3" ht="14.25" customHeight="1">
      <c r="A920" s="46"/>
      <c r="B920" s="46"/>
      <c r="C920" s="46"/>
    </row>
    <row r="921" spans="1:3" ht="14.25" customHeight="1">
      <c r="A921" s="46"/>
      <c r="B921" s="46"/>
      <c r="C921" s="46"/>
    </row>
    <row r="922" spans="1:3" ht="14.25" customHeight="1">
      <c r="A922" s="46"/>
      <c r="B922" s="46"/>
      <c r="C922" s="46"/>
    </row>
    <row r="923" spans="1:3" ht="14.25" customHeight="1">
      <c r="A923" s="46"/>
      <c r="B923" s="46"/>
      <c r="C923" s="46"/>
    </row>
    <row r="924" spans="1:3" ht="14.25" customHeight="1">
      <c r="A924" s="46"/>
      <c r="B924" s="46"/>
      <c r="C924" s="46"/>
    </row>
    <row r="925" spans="1:3" ht="14.25" customHeight="1">
      <c r="A925" s="46"/>
      <c r="B925" s="46"/>
      <c r="C925" s="46"/>
    </row>
    <row r="926" spans="1:3" ht="14.25" customHeight="1">
      <c r="A926" s="46"/>
      <c r="B926" s="46"/>
      <c r="C926" s="46"/>
    </row>
    <row r="927" spans="1:3" ht="14.25" customHeight="1">
      <c r="A927" s="46"/>
      <c r="B927" s="46"/>
      <c r="C927" s="46"/>
    </row>
    <row r="928" spans="1:3" ht="14.25" customHeight="1">
      <c r="A928" s="46"/>
      <c r="B928" s="46"/>
      <c r="C928" s="46"/>
    </row>
    <row r="929" spans="1:3" ht="14.25" customHeight="1">
      <c r="A929" s="46"/>
      <c r="B929" s="46"/>
      <c r="C929" s="46"/>
    </row>
    <row r="930" spans="1:3" ht="14.25" customHeight="1">
      <c r="A930" s="46"/>
      <c r="B930" s="46"/>
      <c r="C930" s="46"/>
    </row>
    <row r="931" spans="1:3" ht="14.25" customHeight="1">
      <c r="A931" s="46"/>
      <c r="B931" s="46"/>
      <c r="C931" s="46"/>
    </row>
    <row r="932" spans="1:3" ht="14.25" customHeight="1">
      <c r="A932" s="46"/>
      <c r="B932" s="46"/>
      <c r="C932" s="46"/>
    </row>
    <row r="933" spans="1:3" ht="14.25" customHeight="1">
      <c r="A933" s="46"/>
      <c r="B933" s="46"/>
      <c r="C933" s="46"/>
    </row>
    <row r="934" spans="1:3" ht="14.25" customHeight="1">
      <c r="A934" s="46"/>
      <c r="B934" s="46"/>
      <c r="C934" s="46"/>
    </row>
    <row r="935" spans="1:3" ht="14.25" customHeight="1">
      <c r="A935" s="46"/>
      <c r="B935" s="46"/>
      <c r="C935" s="46"/>
    </row>
    <row r="936" spans="1:3" ht="14.25" customHeight="1">
      <c r="A936" s="46"/>
      <c r="B936" s="46"/>
      <c r="C936" s="46"/>
    </row>
    <row r="937" spans="1:3" ht="14.25" customHeight="1">
      <c r="A937" s="46"/>
      <c r="B937" s="46"/>
      <c r="C937" s="46"/>
    </row>
    <row r="938" spans="1:3" ht="14.25" customHeight="1">
      <c r="A938" s="46"/>
      <c r="B938" s="46"/>
      <c r="C938" s="46"/>
    </row>
    <row r="939" spans="1:3" ht="14.25" customHeight="1">
      <c r="A939" s="46"/>
      <c r="B939" s="46"/>
      <c r="C939" s="46"/>
    </row>
    <row r="940" spans="1:3" ht="14.25" customHeight="1">
      <c r="A940" s="46"/>
      <c r="B940" s="46"/>
      <c r="C940" s="46"/>
    </row>
    <row r="941" spans="1:3" ht="14.25" customHeight="1">
      <c r="A941" s="46"/>
      <c r="B941" s="46"/>
      <c r="C941" s="46"/>
    </row>
    <row r="942" spans="1:3" ht="14.25" customHeight="1">
      <c r="A942" s="46"/>
      <c r="B942" s="46"/>
      <c r="C942" s="46"/>
    </row>
    <row r="943" spans="1:3" ht="14.25" customHeight="1">
      <c r="A943" s="46"/>
      <c r="B943" s="46"/>
      <c r="C943" s="46"/>
    </row>
    <row r="944" spans="1:3" ht="14.25" customHeight="1">
      <c r="A944" s="46"/>
      <c r="B944" s="46"/>
      <c r="C944" s="46"/>
    </row>
    <row r="945" spans="1:3" ht="14.25" customHeight="1">
      <c r="A945" s="46"/>
      <c r="B945" s="46"/>
      <c r="C945" s="46"/>
    </row>
    <row r="946" spans="1:3" ht="14.25" customHeight="1">
      <c r="A946" s="46"/>
      <c r="B946" s="46"/>
      <c r="C946" s="46"/>
    </row>
    <row r="947" spans="1:3" ht="14.25" customHeight="1">
      <c r="A947" s="46"/>
      <c r="B947" s="46"/>
      <c r="C947" s="46"/>
    </row>
    <row r="948" spans="1:3" ht="14.25" customHeight="1">
      <c r="A948" s="46"/>
      <c r="B948" s="46"/>
      <c r="C948" s="46"/>
    </row>
    <row r="949" spans="1:3" ht="14.25" customHeight="1">
      <c r="A949" s="46"/>
      <c r="B949" s="46"/>
      <c r="C949" s="46"/>
    </row>
    <row r="950" spans="1:3" ht="14.25" customHeight="1">
      <c r="A950" s="46"/>
      <c r="B950" s="46"/>
      <c r="C950" s="46"/>
    </row>
    <row r="951" spans="1:3" ht="14.25" customHeight="1">
      <c r="A951" s="46"/>
      <c r="B951" s="46"/>
      <c r="C951" s="46"/>
    </row>
    <row r="952" spans="1:3" ht="14.25" customHeight="1">
      <c r="A952" s="46"/>
      <c r="B952" s="46"/>
      <c r="C952" s="46"/>
    </row>
    <row r="953" spans="1:3" ht="14.25" customHeight="1">
      <c r="A953" s="46"/>
      <c r="B953" s="46"/>
      <c r="C953" s="46"/>
    </row>
    <row r="954" spans="1:3" ht="14.25" customHeight="1">
      <c r="A954" s="46"/>
      <c r="B954" s="46"/>
      <c r="C954" s="46"/>
    </row>
    <row r="955" spans="1:3" ht="14.25" customHeight="1">
      <c r="A955" s="46"/>
      <c r="B955" s="46"/>
      <c r="C955" s="46"/>
    </row>
    <row r="956" spans="1:3" ht="14.25" customHeight="1">
      <c r="A956" s="46"/>
      <c r="B956" s="46"/>
      <c r="C956" s="46"/>
    </row>
    <row r="957" spans="1:3" ht="14.25" customHeight="1">
      <c r="A957" s="46"/>
      <c r="B957" s="46"/>
      <c r="C957" s="46"/>
    </row>
    <row r="958" spans="1:3" ht="14.25" customHeight="1">
      <c r="A958" s="46"/>
      <c r="B958" s="46"/>
      <c r="C958" s="46"/>
    </row>
    <row r="959" spans="1:3" ht="14.25" customHeight="1">
      <c r="A959" s="46"/>
      <c r="B959" s="46"/>
      <c r="C959" s="46"/>
    </row>
    <row r="960" spans="1:3" ht="14.25" customHeight="1">
      <c r="A960" s="46"/>
      <c r="B960" s="46"/>
      <c r="C960" s="46"/>
    </row>
    <row r="961" spans="1:3" ht="14.25" customHeight="1">
      <c r="A961" s="46"/>
      <c r="B961" s="46"/>
      <c r="C961" s="46"/>
    </row>
    <row r="962" spans="1:3" ht="14.25" customHeight="1">
      <c r="A962" s="46"/>
      <c r="B962" s="46"/>
      <c r="C962" s="46"/>
    </row>
    <row r="963" spans="1:3" ht="14.25" customHeight="1">
      <c r="A963" s="46"/>
      <c r="B963" s="46"/>
      <c r="C963" s="46"/>
    </row>
    <row r="964" spans="1:3" ht="14.25" customHeight="1">
      <c r="A964" s="46"/>
      <c r="B964" s="46"/>
      <c r="C964" s="46"/>
    </row>
    <row r="965" spans="1:3" ht="14.25" customHeight="1">
      <c r="A965" s="46"/>
      <c r="B965" s="46"/>
      <c r="C965" s="46"/>
    </row>
    <row r="966" spans="1:3" ht="14.25" customHeight="1">
      <c r="A966" s="46"/>
      <c r="B966" s="46"/>
      <c r="C966" s="46"/>
    </row>
    <row r="967" spans="1:3" ht="14.25" customHeight="1">
      <c r="A967" s="46"/>
      <c r="B967" s="46"/>
      <c r="C967" s="46"/>
    </row>
    <row r="968" spans="1:3" ht="14.25" customHeight="1">
      <c r="A968" s="46"/>
      <c r="B968" s="46"/>
      <c r="C968" s="46"/>
    </row>
    <row r="969" spans="1:3" ht="14.25" customHeight="1">
      <c r="A969" s="46"/>
      <c r="B969" s="46"/>
      <c r="C969" s="46"/>
    </row>
    <row r="970" spans="1:3" ht="14.25" customHeight="1">
      <c r="A970" s="46"/>
      <c r="B970" s="46"/>
      <c r="C970" s="46"/>
    </row>
    <row r="971" spans="1:3" ht="14.25" customHeight="1">
      <c r="A971" s="46"/>
      <c r="B971" s="46"/>
      <c r="C971" s="46"/>
    </row>
    <row r="972" spans="1:3" ht="14.25" customHeight="1">
      <c r="A972" s="46"/>
      <c r="B972" s="46"/>
      <c r="C972" s="46"/>
    </row>
    <row r="973" spans="1:3" ht="14.25" customHeight="1">
      <c r="A973" s="46"/>
      <c r="B973" s="46"/>
      <c r="C973" s="46"/>
    </row>
    <row r="974" spans="1:3" ht="14.25" customHeight="1">
      <c r="A974" s="46"/>
      <c r="B974" s="46"/>
      <c r="C974" s="46"/>
    </row>
    <row r="975" spans="1:3" ht="14.25" customHeight="1">
      <c r="A975" s="46"/>
      <c r="B975" s="46"/>
      <c r="C975" s="46"/>
    </row>
    <row r="976" spans="1:3" ht="14.25" customHeight="1">
      <c r="A976" s="46"/>
      <c r="B976" s="46"/>
      <c r="C976" s="46"/>
    </row>
    <row r="977" spans="1:3" ht="14.25" customHeight="1">
      <c r="A977" s="46"/>
      <c r="B977" s="46"/>
      <c r="C977" s="46"/>
    </row>
    <row r="978" spans="1:3" ht="14.25" customHeight="1">
      <c r="A978" s="46"/>
      <c r="B978" s="46"/>
      <c r="C978" s="46"/>
    </row>
    <row r="979" spans="1:3" ht="14.25" customHeight="1">
      <c r="A979" s="46"/>
      <c r="B979" s="46"/>
      <c r="C979" s="46"/>
    </row>
    <row r="980" spans="1:3" ht="14.25" customHeight="1">
      <c r="A980" s="46"/>
      <c r="B980" s="46"/>
      <c r="C980" s="46"/>
    </row>
    <row r="981" spans="1:3" ht="14.25" customHeight="1">
      <c r="A981" s="46"/>
      <c r="B981" s="46"/>
      <c r="C981" s="46"/>
    </row>
    <row r="982" spans="1:3" ht="14.25" customHeight="1">
      <c r="A982" s="46"/>
      <c r="B982" s="46"/>
      <c r="C982" s="46"/>
    </row>
    <row r="983" spans="1:3" ht="14.25" customHeight="1">
      <c r="A983" s="46"/>
      <c r="B983" s="46"/>
      <c r="C983" s="46"/>
    </row>
    <row r="984" spans="1:3" ht="14.25" customHeight="1">
      <c r="A984" s="46"/>
      <c r="B984" s="46"/>
      <c r="C984" s="46"/>
    </row>
    <row r="985" spans="1:3" ht="14.25" customHeight="1">
      <c r="A985" s="46"/>
      <c r="B985" s="46"/>
      <c r="C985" s="46"/>
    </row>
    <row r="986" spans="1:3" ht="14.25" customHeight="1">
      <c r="A986" s="46"/>
      <c r="B986" s="46"/>
      <c r="C986" s="46"/>
    </row>
    <row r="987" spans="1:3" ht="14.25" customHeight="1">
      <c r="A987" s="46"/>
      <c r="B987" s="46"/>
      <c r="C987" s="46"/>
    </row>
    <row r="988" spans="1:3" ht="14.25" customHeight="1">
      <c r="A988" s="46"/>
      <c r="B988" s="46"/>
      <c r="C988" s="46"/>
    </row>
    <row r="989" spans="1:3" ht="14.25" customHeight="1">
      <c r="A989" s="46"/>
      <c r="B989" s="46"/>
      <c r="C989" s="46"/>
    </row>
    <row r="990" spans="1:3" ht="14.25" customHeight="1">
      <c r="A990" s="46"/>
      <c r="B990" s="46"/>
      <c r="C990" s="46"/>
    </row>
    <row r="991" spans="1:3" ht="14.25" customHeight="1">
      <c r="A991" s="46"/>
      <c r="B991" s="46"/>
      <c r="C991" s="46"/>
    </row>
    <row r="992" spans="1:3" ht="14.25" customHeight="1">
      <c r="A992" s="46"/>
      <c r="B992" s="46"/>
      <c r="C992" s="46"/>
    </row>
    <row r="993" spans="1:3" ht="14.25" customHeight="1">
      <c r="A993" s="46"/>
      <c r="B993" s="46"/>
      <c r="C993" s="46"/>
    </row>
    <row r="994" spans="1:3" ht="14.25" customHeight="1">
      <c r="A994" s="46"/>
      <c r="B994" s="46"/>
      <c r="C994" s="46"/>
    </row>
    <row r="995" spans="1:3" ht="14.25" customHeight="1">
      <c r="A995" s="46"/>
      <c r="B995" s="46"/>
      <c r="C995" s="46"/>
    </row>
    <row r="996" spans="1:3" ht="14.25" customHeight="1">
      <c r="A996" s="46"/>
      <c r="B996" s="46"/>
      <c r="C996" s="46"/>
    </row>
    <row r="997" spans="1:3" ht="14.25" customHeight="1">
      <c r="A997" s="46"/>
      <c r="B997" s="46"/>
      <c r="C997" s="46"/>
    </row>
    <row r="998" spans="1:3" ht="14.25" customHeight="1">
      <c r="A998" s="46"/>
      <c r="B998" s="46"/>
      <c r="C998" s="46"/>
    </row>
    <row r="999" spans="1:3" ht="14.25" customHeight="1">
      <c r="A999" s="46"/>
      <c r="B999" s="46"/>
      <c r="C999" s="46"/>
    </row>
    <row r="1000" spans="1:3" ht="14.25" customHeight="1">
      <c r="A1000" s="46"/>
      <c r="B1000" s="46"/>
      <c r="C1000" s="46"/>
    </row>
    <row r="1001" spans="1:3" ht="14.25" customHeight="1">
      <c r="A1001" s="46"/>
      <c r="B1001" s="46"/>
      <c r="C1001" s="46"/>
    </row>
    <row r="1002" spans="1:3" ht="14.25" customHeight="1">
      <c r="A1002" s="46"/>
      <c r="B1002" s="46"/>
      <c r="C1002" s="46"/>
    </row>
    <row r="1003" spans="1:3" ht="14.25" customHeight="1">
      <c r="A1003" s="46"/>
      <c r="B1003" s="46"/>
      <c r="C1003" s="46"/>
    </row>
    <row r="1004" spans="1:3" ht="14.25" customHeight="1">
      <c r="A1004" s="46"/>
      <c r="B1004" s="46"/>
      <c r="C1004" s="46"/>
    </row>
    <row r="1005" spans="1:3" ht="14.25" customHeight="1">
      <c r="A1005" s="46"/>
      <c r="B1005" s="46"/>
      <c r="C1005" s="46"/>
    </row>
    <row r="1006" spans="1:3" ht="14.25" customHeight="1">
      <c r="A1006" s="46"/>
      <c r="B1006" s="46"/>
      <c r="C1006" s="46"/>
    </row>
    <row r="1007" spans="1:3" ht="14.25" customHeight="1">
      <c r="A1007" s="46"/>
      <c r="B1007" s="46"/>
      <c r="C1007" s="46"/>
    </row>
    <row r="1008" spans="1:3" ht="14.25" customHeight="1">
      <c r="A1008" s="46"/>
      <c r="B1008" s="46"/>
      <c r="C1008" s="46"/>
    </row>
    <row r="1009" spans="1:3" ht="14.25" customHeight="1">
      <c r="A1009" s="46"/>
      <c r="B1009" s="46"/>
      <c r="C1009" s="46"/>
    </row>
    <row r="1010" spans="1:3" ht="14.25" customHeight="1">
      <c r="A1010" s="46"/>
      <c r="B1010" s="46"/>
      <c r="C1010" s="46"/>
    </row>
  </sheetData>
  <mergeCells count="11">
    <mergeCell ref="H2:I2"/>
    <mergeCell ref="J2:K2"/>
    <mergeCell ref="X63:X76"/>
    <mergeCell ref="A1:E1"/>
    <mergeCell ref="F1:G1"/>
    <mergeCell ref="H1:I1"/>
    <mergeCell ref="J1:K1"/>
    <mergeCell ref="L1:M1"/>
    <mergeCell ref="A2:E2"/>
    <mergeCell ref="F2:G2"/>
    <mergeCell ref="L2:M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000"/>
  <sheetViews>
    <sheetView showGridLines="0" workbookViewId="0">
      <pane xSplit="2" ySplit="15" topLeftCell="C16" activePane="bottomRight" state="frozen"/>
      <selection pane="topRight" activeCell="C1" sqref="C1"/>
      <selection pane="bottomLeft" activeCell="A16" sqref="A16"/>
      <selection pane="bottomRight" activeCell="C16" sqref="C16"/>
    </sheetView>
  </sheetViews>
  <sheetFormatPr baseColWidth="10" defaultColWidth="14.5" defaultRowHeight="15" customHeight="1"/>
  <cols>
    <col min="1" max="1" width="31.1640625" customWidth="1"/>
    <col min="2" max="2" width="18.1640625" customWidth="1"/>
    <col min="3" max="6" width="31.6640625" customWidth="1"/>
    <col min="7" max="21" width="8.6640625" customWidth="1"/>
  </cols>
  <sheetData>
    <row r="1" spans="1:21" ht="63" customHeight="1">
      <c r="A1" s="291" t="str">
        <f>'Start Here'!C7&amp; " &amp; " &amp;'Start Here'!C8</f>
        <v xml:space="preserve"> &amp; </v>
      </c>
      <c r="B1" s="271"/>
      <c r="C1" s="85" t="s">
        <v>226</v>
      </c>
      <c r="D1" s="85" t="s">
        <v>227</v>
      </c>
      <c r="E1" s="85" t="s">
        <v>3</v>
      </c>
      <c r="F1" s="85" t="s">
        <v>68</v>
      </c>
    </row>
    <row r="2" spans="1:21" ht="21">
      <c r="A2" s="320" t="s">
        <v>440</v>
      </c>
      <c r="B2" s="271"/>
      <c r="C2" s="201">
        <f>'Start Here'!C5</f>
        <v>46060</v>
      </c>
      <c r="D2" s="202">
        <f ca="1">C2-TODAY()</f>
        <v>285</v>
      </c>
      <c r="E2" s="201">
        <f>'Start Here'!C6</f>
        <v>46027</v>
      </c>
      <c r="F2" s="203">
        <f ca="1">E2-TODAY()</f>
        <v>252</v>
      </c>
    </row>
    <row r="3" spans="1:21" ht="21">
      <c r="A3" s="204"/>
      <c r="B3" s="204"/>
      <c r="C3" s="205"/>
      <c r="D3" s="206" t="s">
        <v>441</v>
      </c>
      <c r="E3" s="207" t="s">
        <v>442</v>
      </c>
      <c r="F3" s="207" t="s">
        <v>443</v>
      </c>
      <c r="G3" s="208"/>
      <c r="H3" s="208"/>
      <c r="I3" s="208"/>
      <c r="J3" s="208"/>
      <c r="K3" s="208"/>
      <c r="L3" s="208"/>
      <c r="M3" s="208"/>
      <c r="N3" s="208"/>
      <c r="O3" s="208"/>
      <c r="P3" s="208"/>
      <c r="Q3" s="208"/>
      <c r="R3" s="208"/>
      <c r="S3" s="208"/>
      <c r="T3" s="208"/>
      <c r="U3" s="208"/>
    </row>
    <row r="4" spans="1:21" ht="19">
      <c r="A4" s="209" t="s">
        <v>444</v>
      </c>
      <c r="B4" s="210">
        <f>'Start Here'!E5</f>
        <v>0</v>
      </c>
      <c r="C4" s="206" t="s">
        <v>445</v>
      </c>
      <c r="D4" s="211" t="str">
        <f ca="1">IFERROR(Worksheet!N6,"")</f>
        <v>Venue A</v>
      </c>
      <c r="E4" s="212">
        <f ca="1">Worksheet!O6</f>
        <v>4.25</v>
      </c>
      <c r="F4" s="213">
        <f t="shared" ref="F4:F6" ca="1" si="0">INDEX($C$31:$F$31,MATCH(D4,$C$8:$F$8,0))</f>
        <v>0</v>
      </c>
      <c r="G4" s="208"/>
      <c r="H4" s="208"/>
      <c r="I4" s="208"/>
      <c r="J4" s="208"/>
      <c r="K4" s="208"/>
      <c r="L4" s="208"/>
      <c r="M4" s="208"/>
      <c r="N4" s="208"/>
      <c r="O4" s="208"/>
      <c r="P4" s="208"/>
      <c r="Q4" s="208"/>
      <c r="R4" s="208"/>
      <c r="S4" s="208"/>
      <c r="T4" s="208"/>
      <c r="U4" s="208"/>
    </row>
    <row r="5" spans="1:21" ht="19">
      <c r="A5" s="214" t="s">
        <v>4</v>
      </c>
      <c r="B5" s="215">
        <f>'Start Here'!E6</f>
        <v>0</v>
      </c>
      <c r="C5" s="206" t="s">
        <v>446</v>
      </c>
      <c r="D5" s="211" t="str">
        <f ca="1">IFERROR(Worksheet!N7,"")</f>
        <v>Venue B</v>
      </c>
      <c r="E5" s="212">
        <f ca="1">Worksheet!O7</f>
        <v>3.4</v>
      </c>
      <c r="F5" s="213">
        <f t="shared" ca="1" si="0"/>
        <v>0</v>
      </c>
      <c r="G5" s="208"/>
      <c r="H5" s="208"/>
      <c r="I5" s="208"/>
      <c r="J5" s="208"/>
      <c r="K5" s="208"/>
      <c r="L5" s="208"/>
      <c r="M5" s="208"/>
      <c r="N5" s="208"/>
      <c r="O5" s="208"/>
      <c r="P5" s="208"/>
      <c r="Q5" s="208"/>
      <c r="R5" s="208"/>
      <c r="S5" s="208"/>
      <c r="T5" s="208"/>
      <c r="U5" s="208"/>
    </row>
    <row r="6" spans="1:21" ht="19">
      <c r="A6" s="214" t="s">
        <v>447</v>
      </c>
      <c r="B6" s="216" t="e">
        <f>B4/B5</f>
        <v>#DIV/0!</v>
      </c>
      <c r="C6" s="206" t="s">
        <v>448</v>
      </c>
      <c r="D6" s="211" t="str">
        <f ca="1">IFERROR(Worksheet!N8,"")</f>
        <v>Venue C</v>
      </c>
      <c r="E6" s="212">
        <f ca="1">Worksheet!O8</f>
        <v>3.35</v>
      </c>
      <c r="F6" s="213">
        <f t="shared" ca="1" si="0"/>
        <v>0</v>
      </c>
      <c r="G6" s="208"/>
      <c r="H6" s="208"/>
      <c r="I6" s="208"/>
      <c r="J6" s="208"/>
      <c r="K6" s="208"/>
      <c r="L6" s="208"/>
      <c r="M6" s="208"/>
      <c r="N6" s="208"/>
      <c r="O6" s="208"/>
      <c r="P6" s="208"/>
      <c r="Q6" s="208"/>
      <c r="R6" s="208"/>
      <c r="S6" s="208"/>
      <c r="T6" s="208"/>
      <c r="U6" s="208"/>
    </row>
    <row r="7" spans="1:21" ht="21" customHeight="1">
      <c r="A7" s="204"/>
      <c r="B7" s="204"/>
      <c r="C7" s="204"/>
      <c r="D7" s="217"/>
      <c r="E7" s="218"/>
      <c r="F7" s="219"/>
      <c r="G7" s="220"/>
      <c r="H7" s="220"/>
      <c r="I7" s="220"/>
      <c r="J7" s="220"/>
      <c r="K7" s="220"/>
      <c r="L7" s="220"/>
      <c r="M7" s="220"/>
      <c r="N7" s="220"/>
      <c r="O7" s="220"/>
      <c r="P7" s="220"/>
      <c r="Q7" s="220"/>
      <c r="R7" s="220"/>
      <c r="S7" s="220"/>
      <c r="T7" s="220"/>
      <c r="U7" s="220"/>
    </row>
    <row r="8" spans="1:21" ht="14.25" customHeight="1">
      <c r="A8" s="221" t="s">
        <v>449</v>
      </c>
      <c r="B8" s="222" t="s">
        <v>450</v>
      </c>
      <c r="C8" s="223" t="str">
        <f>'Start Here'!C28</f>
        <v>Venue A</v>
      </c>
      <c r="D8" s="223" t="str">
        <f>'Start Here'!C29</f>
        <v>Venue B</v>
      </c>
      <c r="E8" s="223" t="str">
        <f>'Start Here'!C30</f>
        <v>Venue C</v>
      </c>
      <c r="F8" s="223" t="e">
        <f>#REF!</f>
        <v>#REF!</v>
      </c>
    </row>
    <row r="9" spans="1:21" ht="14.25" customHeight="1">
      <c r="A9" s="224" t="s">
        <v>451</v>
      </c>
      <c r="B9" s="225">
        <f>'Start Here'!C35</f>
        <v>0.3</v>
      </c>
      <c r="C9" s="226">
        <v>5</v>
      </c>
      <c r="D9" s="226">
        <v>5</v>
      </c>
      <c r="E9" s="226">
        <v>2.5</v>
      </c>
      <c r="F9" s="226">
        <v>2.5</v>
      </c>
      <c r="G9" s="208"/>
      <c r="H9" s="208"/>
      <c r="I9" s="208"/>
      <c r="J9" s="208"/>
      <c r="K9" s="208"/>
      <c r="L9" s="208"/>
      <c r="M9" s="208"/>
      <c r="N9" s="208"/>
      <c r="O9" s="208"/>
      <c r="P9" s="208"/>
      <c r="Q9" s="208"/>
      <c r="R9" s="208"/>
      <c r="S9" s="208"/>
      <c r="T9" s="208"/>
      <c r="U9" s="208"/>
    </row>
    <row r="10" spans="1:21" ht="14.25" customHeight="1">
      <c r="A10" s="224" t="s">
        <v>413</v>
      </c>
      <c r="B10" s="225">
        <f>'Start Here'!C36</f>
        <v>0.2</v>
      </c>
      <c r="C10" s="226">
        <v>5</v>
      </c>
      <c r="D10" s="226">
        <v>3</v>
      </c>
      <c r="E10" s="226">
        <v>5</v>
      </c>
      <c r="F10" s="226">
        <v>3</v>
      </c>
      <c r="G10" s="208"/>
      <c r="H10" s="208"/>
      <c r="I10" s="208"/>
      <c r="J10" s="208"/>
      <c r="K10" s="208"/>
      <c r="L10" s="208"/>
      <c r="M10" s="208"/>
      <c r="N10" s="208"/>
      <c r="O10" s="208"/>
      <c r="P10" s="208"/>
      <c r="Q10" s="208"/>
      <c r="R10" s="208"/>
      <c r="S10" s="208"/>
      <c r="T10" s="208"/>
      <c r="U10" s="208"/>
    </row>
    <row r="11" spans="1:21" ht="14.25" customHeight="1">
      <c r="A11" s="224" t="s">
        <v>452</v>
      </c>
      <c r="B11" s="225">
        <f>'Start Here'!C37</f>
        <v>0.2</v>
      </c>
      <c r="C11" s="226">
        <v>5</v>
      </c>
      <c r="D11" s="226">
        <v>1</v>
      </c>
      <c r="E11" s="226">
        <v>5</v>
      </c>
      <c r="F11" s="226">
        <v>3</v>
      </c>
      <c r="G11" s="208"/>
      <c r="H11" s="208"/>
      <c r="I11" s="208"/>
      <c r="J11" s="208"/>
      <c r="K11" s="208"/>
      <c r="L11" s="208"/>
      <c r="M11" s="208"/>
      <c r="N11" s="208"/>
      <c r="O11" s="208"/>
      <c r="P11" s="208"/>
      <c r="Q11" s="208"/>
      <c r="R11" s="208"/>
      <c r="S11" s="208"/>
      <c r="T11" s="208"/>
      <c r="U11" s="208"/>
    </row>
    <row r="12" spans="1:21" ht="14.25" customHeight="1">
      <c r="A12" s="224" t="s">
        <v>453</v>
      </c>
      <c r="B12" s="225">
        <f>'Start Here'!C38</f>
        <v>0.1</v>
      </c>
      <c r="C12" s="226">
        <v>3</v>
      </c>
      <c r="D12" s="226">
        <v>1</v>
      </c>
      <c r="E12" s="226">
        <v>3</v>
      </c>
      <c r="F12" s="226">
        <v>3</v>
      </c>
      <c r="G12" s="208"/>
      <c r="H12" s="208"/>
      <c r="I12" s="208"/>
      <c r="J12" s="208"/>
      <c r="K12" s="208"/>
      <c r="L12" s="208"/>
      <c r="M12" s="208"/>
      <c r="N12" s="208"/>
      <c r="O12" s="208"/>
      <c r="P12" s="208"/>
      <c r="Q12" s="208"/>
      <c r="R12" s="208"/>
      <c r="S12" s="208"/>
      <c r="T12" s="208"/>
      <c r="U12" s="208"/>
    </row>
    <row r="13" spans="1:21" ht="14.25" customHeight="1">
      <c r="A13" s="224" t="s">
        <v>454</v>
      </c>
      <c r="B13" s="225">
        <f>'Start Here'!C39</f>
        <v>0.1</v>
      </c>
      <c r="C13" s="226">
        <v>2.5</v>
      </c>
      <c r="D13" s="226">
        <v>5</v>
      </c>
      <c r="E13" s="226">
        <v>1</v>
      </c>
      <c r="F13" s="226">
        <v>2</v>
      </c>
      <c r="G13" s="208"/>
      <c r="H13" s="208"/>
      <c r="I13" s="208"/>
      <c r="J13" s="208"/>
      <c r="K13" s="208"/>
      <c r="L13" s="208"/>
      <c r="M13" s="208"/>
      <c r="N13" s="208"/>
      <c r="O13" s="208"/>
      <c r="P13" s="208"/>
      <c r="Q13" s="208"/>
      <c r="R13" s="208"/>
      <c r="S13" s="208"/>
      <c r="T13" s="208"/>
      <c r="U13" s="208"/>
    </row>
    <row r="14" spans="1:21" ht="14.25" customHeight="1">
      <c r="A14" s="224" t="s">
        <v>455</v>
      </c>
      <c r="B14" s="225">
        <f>'Start Here'!C40</f>
        <v>0.1</v>
      </c>
      <c r="C14" s="226">
        <v>2</v>
      </c>
      <c r="D14" s="226">
        <v>5</v>
      </c>
      <c r="E14" s="226">
        <v>2</v>
      </c>
      <c r="F14" s="226">
        <v>5</v>
      </c>
      <c r="G14" s="208"/>
      <c r="H14" s="208"/>
      <c r="I14" s="208"/>
      <c r="J14" s="208"/>
      <c r="K14" s="208"/>
      <c r="L14" s="208"/>
      <c r="M14" s="208"/>
      <c r="N14" s="208"/>
      <c r="O14" s="208"/>
      <c r="P14" s="208"/>
      <c r="Q14" s="208"/>
      <c r="R14" s="208"/>
      <c r="S14" s="208"/>
      <c r="T14" s="208"/>
      <c r="U14" s="208"/>
    </row>
    <row r="15" spans="1:21" ht="14.25" customHeight="1">
      <c r="A15" s="227" t="s">
        <v>456</v>
      </c>
      <c r="B15" s="228">
        <f>SUM(B9:B14)</f>
        <v>0.99999999999999989</v>
      </c>
      <c r="C15" s="229">
        <f t="shared" ref="C15:F15" si="1">($B$10*C10)+($B$11*C11)+($B$9*C9)+($B$12*C12)+($B$13*C13)+($B$14*C14)</f>
        <v>4.25</v>
      </c>
      <c r="D15" s="229">
        <f t="shared" si="1"/>
        <v>3.4</v>
      </c>
      <c r="E15" s="229">
        <f t="shared" si="1"/>
        <v>3.35</v>
      </c>
      <c r="F15" s="229">
        <f t="shared" si="1"/>
        <v>2.95</v>
      </c>
      <c r="G15" s="230"/>
      <c r="H15" s="230"/>
      <c r="I15" s="230"/>
      <c r="J15" s="230"/>
      <c r="K15" s="230"/>
      <c r="L15" s="230"/>
      <c r="M15" s="230"/>
      <c r="N15" s="230"/>
      <c r="O15" s="230"/>
      <c r="P15" s="230"/>
      <c r="Q15" s="230"/>
      <c r="R15" s="230"/>
      <c r="S15" s="230"/>
      <c r="T15" s="230"/>
      <c r="U15" s="230"/>
    </row>
    <row r="16" spans="1:21" ht="14.25" customHeight="1">
      <c r="A16" s="221" t="s">
        <v>457</v>
      </c>
      <c r="B16" s="221"/>
      <c r="C16" s="222"/>
      <c r="D16" s="222"/>
      <c r="E16" s="222"/>
      <c r="F16" s="222"/>
      <c r="G16" s="230"/>
      <c r="H16" s="230"/>
      <c r="I16" s="230"/>
      <c r="J16" s="230"/>
      <c r="K16" s="230"/>
      <c r="L16" s="230"/>
      <c r="M16" s="230"/>
      <c r="N16" s="230"/>
      <c r="O16" s="230"/>
      <c r="P16" s="230"/>
      <c r="Q16" s="230"/>
      <c r="R16" s="230"/>
      <c r="S16" s="230"/>
      <c r="T16" s="230"/>
      <c r="U16" s="230"/>
    </row>
    <row r="17" spans="1:21" ht="14.25" customHeight="1">
      <c r="A17" s="312" t="s">
        <v>451</v>
      </c>
      <c r="B17" s="313"/>
      <c r="C17" s="231"/>
      <c r="D17" s="231"/>
      <c r="E17" s="231"/>
      <c r="F17" s="231"/>
      <c r="G17" s="232"/>
      <c r="H17" s="232"/>
      <c r="I17" s="232"/>
      <c r="J17" s="232"/>
      <c r="K17" s="232"/>
      <c r="L17" s="232"/>
      <c r="M17" s="232"/>
      <c r="N17" s="232"/>
      <c r="O17" s="232"/>
      <c r="P17" s="232"/>
      <c r="Q17" s="232"/>
      <c r="R17" s="232"/>
      <c r="S17" s="232"/>
      <c r="T17" s="232"/>
      <c r="U17" s="232"/>
    </row>
    <row r="18" spans="1:21" ht="14.25" customHeight="1">
      <c r="A18" s="310" t="s">
        <v>458</v>
      </c>
      <c r="B18" s="311"/>
      <c r="C18" s="234">
        <v>0</v>
      </c>
      <c r="D18" s="234">
        <v>0</v>
      </c>
      <c r="E18" s="234">
        <v>0</v>
      </c>
      <c r="F18" s="234">
        <v>0</v>
      </c>
    </row>
    <row r="19" spans="1:21" ht="14.25" customHeight="1">
      <c r="A19" s="310" t="s">
        <v>459</v>
      </c>
      <c r="B19" s="311"/>
      <c r="C19" s="234">
        <v>0</v>
      </c>
      <c r="D19" s="234">
        <v>0</v>
      </c>
      <c r="E19" s="234">
        <v>0</v>
      </c>
      <c r="F19" s="234">
        <v>0</v>
      </c>
    </row>
    <row r="20" spans="1:21" ht="14.25" customHeight="1">
      <c r="A20" s="310" t="s">
        <v>460</v>
      </c>
      <c r="B20" s="311"/>
      <c r="C20" s="234">
        <v>0</v>
      </c>
      <c r="D20" s="234">
        <v>0</v>
      </c>
      <c r="E20" s="234">
        <v>0</v>
      </c>
      <c r="F20" s="234">
        <v>0</v>
      </c>
    </row>
    <row r="21" spans="1:21" ht="14.25" customHeight="1">
      <c r="A21" s="310" t="s">
        <v>461</v>
      </c>
      <c r="B21" s="311"/>
      <c r="C21" s="234">
        <v>0</v>
      </c>
      <c r="D21" s="234">
        <v>0</v>
      </c>
      <c r="E21" s="234">
        <v>0</v>
      </c>
      <c r="F21" s="234">
        <v>0</v>
      </c>
    </row>
    <row r="22" spans="1:21" ht="14.25" customHeight="1">
      <c r="A22" s="310" t="s">
        <v>462</v>
      </c>
      <c r="B22" s="311"/>
      <c r="C22" s="234">
        <v>0</v>
      </c>
      <c r="D22" s="234">
        <v>0</v>
      </c>
      <c r="E22" s="234">
        <v>0</v>
      </c>
      <c r="F22" s="234">
        <v>0</v>
      </c>
    </row>
    <row r="23" spans="1:21" ht="14.25" customHeight="1">
      <c r="A23" s="310" t="s">
        <v>463</v>
      </c>
      <c r="B23" s="311"/>
      <c r="C23" s="234">
        <v>0</v>
      </c>
      <c r="D23" s="234">
        <v>0</v>
      </c>
      <c r="E23" s="234">
        <v>0</v>
      </c>
      <c r="F23" s="234">
        <v>0</v>
      </c>
    </row>
    <row r="24" spans="1:21" ht="14.25" customHeight="1">
      <c r="A24" s="310" t="s">
        <v>464</v>
      </c>
      <c r="B24" s="311"/>
      <c r="C24" s="234">
        <v>0</v>
      </c>
      <c r="D24" s="234">
        <v>0</v>
      </c>
      <c r="E24" s="234">
        <v>0</v>
      </c>
      <c r="F24" s="234">
        <v>0</v>
      </c>
    </row>
    <row r="25" spans="1:21" ht="14.25" customHeight="1">
      <c r="A25" s="310" t="s">
        <v>465</v>
      </c>
      <c r="B25" s="311"/>
      <c r="C25" s="234">
        <v>0</v>
      </c>
      <c r="D25" s="234">
        <v>0</v>
      </c>
      <c r="E25" s="234">
        <v>0</v>
      </c>
      <c r="F25" s="234">
        <v>0</v>
      </c>
    </row>
    <row r="26" spans="1:21" ht="14.25" customHeight="1">
      <c r="A26" s="310" t="s">
        <v>466</v>
      </c>
      <c r="B26" s="265"/>
      <c r="C26" s="234">
        <v>0</v>
      </c>
      <c r="D26" s="234">
        <v>0</v>
      </c>
      <c r="E26" s="234">
        <v>0</v>
      </c>
      <c r="F26" s="234">
        <v>0</v>
      </c>
    </row>
    <row r="27" spans="1:21" ht="14.25" customHeight="1">
      <c r="A27" s="310" t="s">
        <v>467</v>
      </c>
      <c r="B27" s="265"/>
      <c r="C27" s="234">
        <v>0</v>
      </c>
      <c r="D27" s="234">
        <v>0</v>
      </c>
      <c r="E27" s="234">
        <v>0</v>
      </c>
      <c r="F27" s="234">
        <v>0</v>
      </c>
    </row>
    <row r="28" spans="1:21" ht="14.25" customHeight="1">
      <c r="A28" s="233"/>
      <c r="B28" s="235"/>
      <c r="C28" s="234">
        <v>0</v>
      </c>
      <c r="D28" s="234">
        <v>0</v>
      </c>
      <c r="E28" s="234">
        <v>0</v>
      </c>
      <c r="F28" s="234">
        <v>0</v>
      </c>
    </row>
    <row r="29" spans="1:21" ht="14.25" customHeight="1">
      <c r="A29" s="233"/>
      <c r="B29" s="235"/>
      <c r="C29" s="234">
        <v>0</v>
      </c>
      <c r="D29" s="234">
        <v>0</v>
      </c>
      <c r="E29" s="234">
        <v>0</v>
      </c>
      <c r="F29" s="234">
        <v>0</v>
      </c>
    </row>
    <row r="30" spans="1:21" ht="14.25" customHeight="1">
      <c r="A30" s="233"/>
      <c r="B30" s="235"/>
      <c r="C30" s="234">
        <v>0</v>
      </c>
      <c r="D30" s="234">
        <v>0</v>
      </c>
      <c r="E30" s="234">
        <v>0</v>
      </c>
      <c r="F30" s="234">
        <v>0</v>
      </c>
    </row>
    <row r="31" spans="1:21" ht="14.25" customHeight="1">
      <c r="A31" s="318" t="s">
        <v>443</v>
      </c>
      <c r="B31" s="313"/>
      <c r="C31" s="236">
        <f t="shared" ref="C31:F31" si="2">SUM(C18:C30)</f>
        <v>0</v>
      </c>
      <c r="D31" s="236">
        <f t="shared" si="2"/>
        <v>0</v>
      </c>
      <c r="E31" s="236">
        <f t="shared" si="2"/>
        <v>0</v>
      </c>
      <c r="F31" s="236">
        <f t="shared" si="2"/>
        <v>0</v>
      </c>
      <c r="G31" s="237"/>
      <c r="H31" s="237"/>
      <c r="I31" s="237"/>
      <c r="J31" s="237"/>
      <c r="K31" s="237"/>
      <c r="L31" s="237"/>
      <c r="M31" s="237"/>
      <c r="N31" s="237"/>
      <c r="O31" s="237"/>
      <c r="P31" s="237"/>
      <c r="Q31" s="237"/>
      <c r="R31" s="237"/>
      <c r="S31" s="237"/>
      <c r="T31" s="237"/>
      <c r="U31" s="237"/>
    </row>
    <row r="32" spans="1:21" ht="14.25" customHeight="1">
      <c r="A32" s="238" t="s">
        <v>468</v>
      </c>
      <c r="B32" s="239"/>
      <c r="C32" s="240" t="str">
        <f t="shared" ref="C32:F32" si="3">IF(C31&gt;B4,"Yes","No")</f>
        <v>No</v>
      </c>
      <c r="D32" s="240" t="str">
        <f t="shared" si="3"/>
        <v>No</v>
      </c>
      <c r="E32" s="240" t="str">
        <f t="shared" ca="1" si="3"/>
        <v>No</v>
      </c>
      <c r="F32" s="240" t="str">
        <f t="shared" ca="1" si="3"/>
        <v>No</v>
      </c>
      <c r="G32" s="237"/>
      <c r="H32" s="237"/>
      <c r="I32" s="237"/>
      <c r="J32" s="237"/>
      <c r="K32" s="237"/>
      <c r="L32" s="237"/>
      <c r="M32" s="237"/>
      <c r="N32" s="237"/>
      <c r="O32" s="237"/>
      <c r="P32" s="237"/>
      <c r="Q32" s="237"/>
      <c r="R32" s="237"/>
      <c r="S32" s="237"/>
      <c r="T32" s="237"/>
      <c r="U32" s="237"/>
    </row>
    <row r="33" spans="1:21" ht="14.25" customHeight="1">
      <c r="A33" s="319" t="s">
        <v>413</v>
      </c>
      <c r="B33" s="268"/>
      <c r="C33" s="241"/>
      <c r="D33" s="241"/>
      <c r="E33" s="241"/>
      <c r="F33" s="241"/>
      <c r="G33" s="232"/>
      <c r="H33" s="232"/>
      <c r="I33" s="232"/>
      <c r="J33" s="232"/>
      <c r="K33" s="232"/>
      <c r="L33" s="232"/>
      <c r="M33" s="232"/>
      <c r="N33" s="232"/>
      <c r="O33" s="232"/>
      <c r="P33" s="232"/>
      <c r="Q33" s="232"/>
      <c r="R33" s="232"/>
      <c r="S33" s="232"/>
      <c r="T33" s="232"/>
      <c r="U33" s="232"/>
    </row>
    <row r="34" spans="1:21" ht="14.25" customHeight="1">
      <c r="A34" s="310" t="s">
        <v>413</v>
      </c>
      <c r="B34" s="311"/>
      <c r="C34" s="242" t="s">
        <v>469</v>
      </c>
      <c r="D34" s="242" t="s">
        <v>470</v>
      </c>
      <c r="E34" s="242"/>
      <c r="F34" s="242"/>
      <c r="G34" s="232"/>
      <c r="H34" s="232"/>
      <c r="I34" s="232"/>
      <c r="J34" s="232"/>
      <c r="K34" s="232"/>
      <c r="L34" s="232"/>
      <c r="M34" s="232"/>
      <c r="N34" s="232"/>
      <c r="O34" s="232"/>
      <c r="P34" s="232"/>
      <c r="Q34" s="232"/>
      <c r="R34" s="232"/>
      <c r="S34" s="232"/>
      <c r="T34" s="232"/>
      <c r="U34" s="232"/>
    </row>
    <row r="35" spans="1:21" ht="14.25" customHeight="1">
      <c r="A35" s="310" t="s">
        <v>203</v>
      </c>
      <c r="B35" s="311"/>
      <c r="C35" s="242" t="s">
        <v>217</v>
      </c>
      <c r="D35" s="242" t="s">
        <v>471</v>
      </c>
      <c r="E35" s="242"/>
      <c r="F35" s="242"/>
      <c r="G35" s="232"/>
      <c r="H35" s="232"/>
      <c r="I35" s="232"/>
      <c r="J35" s="232"/>
      <c r="K35" s="232"/>
      <c r="L35" s="232"/>
      <c r="M35" s="232"/>
      <c r="N35" s="232"/>
      <c r="O35" s="232"/>
      <c r="P35" s="232"/>
      <c r="Q35" s="232"/>
      <c r="R35" s="232"/>
      <c r="S35" s="232"/>
      <c r="T35" s="232"/>
      <c r="U35" s="232"/>
    </row>
    <row r="36" spans="1:21" ht="14.25" customHeight="1">
      <c r="A36" s="310" t="s">
        <v>472</v>
      </c>
      <c r="B36" s="311"/>
      <c r="C36" s="242" t="s">
        <v>473</v>
      </c>
      <c r="D36" s="242"/>
      <c r="E36" s="242"/>
      <c r="F36" s="242"/>
      <c r="G36" s="232"/>
      <c r="H36" s="232"/>
      <c r="I36" s="232"/>
      <c r="J36" s="232"/>
      <c r="K36" s="232"/>
      <c r="L36" s="232"/>
      <c r="M36" s="232"/>
      <c r="N36" s="232"/>
      <c r="O36" s="232"/>
      <c r="P36" s="232"/>
      <c r="Q36" s="232"/>
      <c r="R36" s="232"/>
      <c r="S36" s="232"/>
      <c r="T36" s="232"/>
      <c r="U36" s="232"/>
    </row>
    <row r="37" spans="1:21" ht="14.25" customHeight="1">
      <c r="A37" s="310" t="s">
        <v>474</v>
      </c>
      <c r="B37" s="311"/>
      <c r="C37" s="242" t="s">
        <v>475</v>
      </c>
      <c r="D37" s="242"/>
      <c r="E37" s="242"/>
      <c r="F37" s="242"/>
      <c r="G37" s="232"/>
      <c r="H37" s="232"/>
      <c r="I37" s="232"/>
      <c r="J37" s="232"/>
      <c r="K37" s="232"/>
      <c r="L37" s="232"/>
      <c r="M37" s="232"/>
      <c r="N37" s="232"/>
      <c r="O37" s="232"/>
      <c r="P37" s="232"/>
      <c r="Q37" s="232"/>
      <c r="R37" s="232"/>
      <c r="S37" s="232"/>
      <c r="T37" s="232"/>
      <c r="U37" s="232"/>
    </row>
    <row r="38" spans="1:21" ht="14.25" customHeight="1">
      <c r="A38" s="310" t="s">
        <v>476</v>
      </c>
      <c r="B38" s="311"/>
      <c r="C38" s="242"/>
      <c r="D38" s="242"/>
      <c r="E38" s="242"/>
      <c r="F38" s="242"/>
      <c r="G38" s="232"/>
      <c r="H38" s="232"/>
      <c r="I38" s="232"/>
      <c r="J38" s="232"/>
      <c r="K38" s="232"/>
      <c r="L38" s="232"/>
      <c r="M38" s="232"/>
      <c r="N38" s="232"/>
      <c r="O38" s="232"/>
      <c r="P38" s="232"/>
      <c r="Q38" s="232"/>
      <c r="R38" s="232"/>
      <c r="S38" s="232"/>
      <c r="T38" s="232"/>
      <c r="U38" s="232"/>
    </row>
    <row r="39" spans="1:21" ht="14.25" customHeight="1">
      <c r="A39" s="233"/>
      <c r="B39" s="235"/>
      <c r="C39" s="243"/>
      <c r="D39" s="242"/>
      <c r="E39" s="242"/>
      <c r="F39" s="242"/>
      <c r="G39" s="232"/>
      <c r="H39" s="232"/>
      <c r="I39" s="232"/>
      <c r="J39" s="232"/>
      <c r="K39" s="232"/>
      <c r="L39" s="232"/>
      <c r="M39" s="232"/>
      <c r="N39" s="232"/>
      <c r="O39" s="232"/>
      <c r="P39" s="232"/>
      <c r="Q39" s="232"/>
      <c r="R39" s="232"/>
      <c r="S39" s="232"/>
      <c r="T39" s="232"/>
      <c r="U39" s="232"/>
    </row>
    <row r="40" spans="1:21" ht="14.25" customHeight="1">
      <c r="A40" s="233"/>
      <c r="B40" s="235"/>
      <c r="C40" s="243"/>
      <c r="D40" s="242"/>
      <c r="E40" s="242"/>
      <c r="F40" s="242"/>
      <c r="G40" s="232"/>
      <c r="H40" s="232"/>
      <c r="I40" s="232"/>
      <c r="J40" s="232"/>
      <c r="K40" s="232"/>
      <c r="L40" s="232"/>
      <c r="M40" s="232"/>
      <c r="N40" s="232"/>
      <c r="O40" s="232"/>
      <c r="P40" s="232"/>
      <c r="Q40" s="232"/>
      <c r="R40" s="232"/>
      <c r="S40" s="232"/>
      <c r="T40" s="232"/>
      <c r="U40" s="232"/>
    </row>
    <row r="41" spans="1:21" ht="14.25" customHeight="1">
      <c r="A41" s="233"/>
      <c r="B41" s="235"/>
      <c r="C41" s="243"/>
      <c r="D41" s="242"/>
      <c r="E41" s="242"/>
      <c r="F41" s="242"/>
      <c r="G41" s="232"/>
      <c r="H41" s="232"/>
      <c r="I41" s="232"/>
      <c r="J41" s="232"/>
      <c r="K41" s="232"/>
      <c r="L41" s="232"/>
      <c r="M41" s="232"/>
      <c r="N41" s="232"/>
      <c r="O41" s="232"/>
      <c r="P41" s="232"/>
      <c r="Q41" s="232"/>
      <c r="R41" s="232"/>
      <c r="S41" s="232"/>
      <c r="T41" s="232"/>
      <c r="U41" s="232"/>
    </row>
    <row r="42" spans="1:21" ht="14.25" customHeight="1">
      <c r="A42" s="312" t="s">
        <v>452</v>
      </c>
      <c r="B42" s="313"/>
      <c r="C42" s="231"/>
      <c r="D42" s="231"/>
      <c r="E42" s="231"/>
      <c r="F42" s="231"/>
      <c r="G42" s="232"/>
      <c r="H42" s="232"/>
      <c r="I42" s="232"/>
      <c r="J42" s="232"/>
      <c r="K42" s="232"/>
      <c r="L42" s="232"/>
      <c r="M42" s="232"/>
      <c r="N42" s="232"/>
      <c r="O42" s="232"/>
      <c r="P42" s="232"/>
      <c r="Q42" s="232"/>
      <c r="R42" s="232"/>
      <c r="S42" s="232"/>
      <c r="T42" s="232"/>
      <c r="U42" s="232"/>
    </row>
    <row r="43" spans="1:21" ht="14.25" customHeight="1">
      <c r="A43" s="315" t="s">
        <v>477</v>
      </c>
      <c r="B43" s="311"/>
      <c r="C43" s="244"/>
      <c r="D43" s="242"/>
      <c r="E43" s="242"/>
      <c r="F43" s="242"/>
      <c r="G43" s="232"/>
      <c r="H43" s="232"/>
      <c r="I43" s="232"/>
      <c r="J43" s="232"/>
      <c r="K43" s="232"/>
      <c r="L43" s="232"/>
      <c r="M43" s="232"/>
      <c r="N43" s="232"/>
      <c r="O43" s="232"/>
      <c r="P43" s="232"/>
      <c r="Q43" s="232"/>
      <c r="R43" s="232"/>
      <c r="S43" s="232"/>
      <c r="T43" s="232"/>
      <c r="U43" s="232"/>
    </row>
    <row r="44" spans="1:21" ht="14.25" customHeight="1">
      <c r="A44" s="315" t="s">
        <v>478</v>
      </c>
      <c r="B44" s="311"/>
      <c r="C44" s="242"/>
      <c r="D44" s="242"/>
      <c r="E44" s="242"/>
      <c r="F44" s="242"/>
      <c r="G44" s="232"/>
      <c r="H44" s="232"/>
      <c r="I44" s="232"/>
      <c r="J44" s="232"/>
      <c r="K44" s="232"/>
      <c r="L44" s="232"/>
      <c r="M44" s="232"/>
      <c r="N44" s="232"/>
      <c r="O44" s="232"/>
      <c r="P44" s="232"/>
      <c r="Q44" s="232"/>
      <c r="R44" s="232"/>
      <c r="S44" s="232"/>
      <c r="T44" s="232"/>
      <c r="U44" s="232"/>
    </row>
    <row r="45" spans="1:21" ht="14.25" customHeight="1">
      <c r="A45" s="315" t="s">
        <v>479</v>
      </c>
      <c r="B45" s="311"/>
      <c r="C45" s="242"/>
      <c r="D45" s="242"/>
      <c r="E45" s="242"/>
      <c r="F45" s="242"/>
      <c r="G45" s="232"/>
      <c r="H45" s="232"/>
      <c r="I45" s="232"/>
      <c r="J45" s="232"/>
      <c r="K45" s="232"/>
      <c r="L45" s="232"/>
      <c r="M45" s="232"/>
      <c r="N45" s="232"/>
      <c r="O45" s="232"/>
      <c r="P45" s="232"/>
      <c r="Q45" s="232"/>
      <c r="R45" s="232"/>
      <c r="S45" s="232"/>
      <c r="T45" s="232"/>
      <c r="U45" s="232"/>
    </row>
    <row r="46" spans="1:21" ht="14.25" customHeight="1">
      <c r="A46" s="245" t="s">
        <v>480</v>
      </c>
      <c r="B46" s="246"/>
      <c r="C46" s="242"/>
      <c r="D46" s="242"/>
      <c r="E46" s="242"/>
      <c r="F46" s="242"/>
      <c r="G46" s="232"/>
      <c r="H46" s="232"/>
      <c r="I46" s="232"/>
      <c r="J46" s="232"/>
      <c r="K46" s="232"/>
      <c r="L46" s="232"/>
      <c r="M46" s="232"/>
      <c r="N46" s="232"/>
      <c r="O46" s="232"/>
      <c r="P46" s="232"/>
      <c r="Q46" s="232"/>
      <c r="R46" s="232"/>
      <c r="S46" s="232"/>
      <c r="T46" s="232"/>
      <c r="U46" s="232"/>
    </row>
    <row r="47" spans="1:21" ht="14.25" customHeight="1">
      <c r="A47" s="245" t="s">
        <v>481</v>
      </c>
      <c r="B47" s="246"/>
      <c r="C47" s="242"/>
      <c r="D47" s="242"/>
      <c r="E47" s="242"/>
      <c r="F47" s="242"/>
      <c r="G47" s="232"/>
      <c r="H47" s="232"/>
      <c r="I47" s="232"/>
      <c r="J47" s="232"/>
      <c r="K47" s="232"/>
      <c r="L47" s="232"/>
      <c r="M47" s="232"/>
      <c r="N47" s="232"/>
      <c r="O47" s="232"/>
      <c r="P47" s="232"/>
      <c r="Q47" s="232"/>
      <c r="R47" s="232"/>
      <c r="S47" s="232"/>
      <c r="T47" s="232"/>
      <c r="U47" s="232"/>
    </row>
    <row r="48" spans="1:21" ht="14.25" customHeight="1">
      <c r="A48" s="245" t="s">
        <v>482</v>
      </c>
      <c r="B48" s="246"/>
      <c r="C48" s="242"/>
      <c r="D48" s="242"/>
      <c r="E48" s="242"/>
      <c r="F48" s="242"/>
      <c r="G48" s="232"/>
      <c r="H48" s="232"/>
      <c r="I48" s="232"/>
      <c r="J48" s="232"/>
      <c r="K48" s="232"/>
      <c r="L48" s="232"/>
      <c r="M48" s="232"/>
      <c r="N48" s="232"/>
      <c r="O48" s="232"/>
      <c r="P48" s="232"/>
      <c r="Q48" s="232"/>
      <c r="R48" s="232"/>
      <c r="S48" s="232"/>
      <c r="T48" s="232"/>
      <c r="U48" s="232"/>
    </row>
    <row r="49" spans="1:21" ht="14.25" customHeight="1">
      <c r="A49" s="315" t="s">
        <v>483</v>
      </c>
      <c r="B49" s="311"/>
      <c r="C49" s="242"/>
      <c r="D49" s="242"/>
      <c r="E49" s="242"/>
      <c r="F49" s="242"/>
      <c r="G49" s="232"/>
      <c r="H49" s="232"/>
      <c r="I49" s="232"/>
      <c r="J49" s="232"/>
      <c r="K49" s="232"/>
      <c r="L49" s="232"/>
      <c r="M49" s="232"/>
      <c r="N49" s="232"/>
      <c r="O49" s="232"/>
      <c r="P49" s="232"/>
      <c r="Q49" s="232"/>
      <c r="R49" s="232"/>
      <c r="S49" s="232"/>
      <c r="T49" s="232"/>
      <c r="U49" s="232"/>
    </row>
    <row r="50" spans="1:21" ht="14.25" customHeight="1">
      <c r="A50" s="245"/>
      <c r="B50" s="246"/>
      <c r="C50" s="242"/>
      <c r="D50" s="242"/>
      <c r="E50" s="242"/>
      <c r="F50" s="242"/>
      <c r="G50" s="232"/>
      <c r="H50" s="232"/>
      <c r="I50" s="232"/>
      <c r="J50" s="232"/>
      <c r="K50" s="232"/>
      <c r="L50" s="232"/>
      <c r="M50" s="232"/>
      <c r="N50" s="232"/>
      <c r="O50" s="232"/>
      <c r="P50" s="232"/>
      <c r="Q50" s="232"/>
      <c r="R50" s="232"/>
      <c r="S50" s="232"/>
      <c r="T50" s="232"/>
      <c r="U50" s="232"/>
    </row>
    <row r="51" spans="1:21" ht="14.25" customHeight="1">
      <c r="A51" s="245"/>
      <c r="B51" s="246"/>
      <c r="C51" s="242"/>
      <c r="D51" s="242"/>
      <c r="E51" s="242"/>
      <c r="F51" s="242"/>
      <c r="G51" s="232"/>
      <c r="H51" s="232"/>
      <c r="I51" s="232"/>
      <c r="J51" s="232"/>
      <c r="K51" s="232"/>
      <c r="L51" s="232"/>
      <c r="M51" s="232"/>
      <c r="N51" s="232"/>
      <c r="O51" s="232"/>
      <c r="P51" s="232"/>
      <c r="Q51" s="232"/>
      <c r="R51" s="232"/>
      <c r="S51" s="232"/>
      <c r="T51" s="232"/>
      <c r="U51" s="232"/>
    </row>
    <row r="52" spans="1:21" ht="14.25" customHeight="1">
      <c r="A52" s="315"/>
      <c r="B52" s="311"/>
      <c r="C52" s="242"/>
      <c r="D52" s="242"/>
      <c r="E52" s="242"/>
      <c r="F52" s="242"/>
      <c r="G52" s="232"/>
      <c r="H52" s="232"/>
      <c r="I52" s="232"/>
      <c r="J52" s="232"/>
      <c r="K52" s="232"/>
      <c r="L52" s="232"/>
      <c r="M52" s="232"/>
      <c r="N52" s="232"/>
      <c r="O52" s="232"/>
      <c r="P52" s="232"/>
      <c r="Q52" s="232"/>
      <c r="R52" s="232"/>
      <c r="S52" s="232"/>
      <c r="T52" s="232"/>
      <c r="U52" s="232"/>
    </row>
    <row r="53" spans="1:21" ht="14.25" customHeight="1">
      <c r="A53" s="312" t="s">
        <v>453</v>
      </c>
      <c r="B53" s="313"/>
      <c r="C53" s="231"/>
      <c r="D53" s="231"/>
      <c r="E53" s="231"/>
      <c r="F53" s="231"/>
      <c r="G53" s="232"/>
      <c r="H53" s="232"/>
      <c r="I53" s="232"/>
      <c r="J53" s="232"/>
      <c r="K53" s="232"/>
      <c r="L53" s="232"/>
      <c r="M53" s="232"/>
      <c r="N53" s="232"/>
      <c r="O53" s="232"/>
      <c r="P53" s="232"/>
      <c r="Q53" s="232"/>
      <c r="R53" s="232"/>
      <c r="S53" s="232"/>
      <c r="T53" s="232"/>
      <c r="U53" s="232"/>
    </row>
    <row r="54" spans="1:21" ht="14.25" customHeight="1">
      <c r="A54" s="317" t="s">
        <v>484</v>
      </c>
      <c r="B54" s="311"/>
      <c r="C54" s="242" t="s">
        <v>485</v>
      </c>
      <c r="D54" s="242"/>
      <c r="E54" s="242"/>
      <c r="F54" s="242"/>
      <c r="G54" s="232"/>
      <c r="H54" s="232"/>
      <c r="I54" s="232"/>
      <c r="J54" s="232"/>
      <c r="K54" s="232"/>
      <c r="L54" s="232"/>
      <c r="M54" s="232"/>
      <c r="N54" s="232"/>
      <c r="O54" s="232"/>
      <c r="P54" s="232"/>
      <c r="Q54" s="232"/>
      <c r="R54" s="232"/>
      <c r="S54" s="232"/>
      <c r="T54" s="232"/>
      <c r="U54" s="232"/>
    </row>
    <row r="55" spans="1:21" ht="14.25" customHeight="1">
      <c r="A55" s="310" t="s">
        <v>486</v>
      </c>
      <c r="B55" s="311"/>
      <c r="C55" s="242" t="s">
        <v>487</v>
      </c>
      <c r="D55" s="242"/>
      <c r="E55" s="242"/>
      <c r="F55" s="242"/>
      <c r="G55" s="232"/>
      <c r="H55" s="232"/>
      <c r="I55" s="232"/>
      <c r="J55" s="232"/>
      <c r="K55" s="232"/>
      <c r="L55" s="232"/>
      <c r="M55" s="232"/>
      <c r="N55" s="232"/>
      <c r="O55" s="232"/>
      <c r="P55" s="232"/>
      <c r="Q55" s="232"/>
      <c r="R55" s="232"/>
      <c r="S55" s="232"/>
      <c r="T55" s="232"/>
      <c r="U55" s="232"/>
    </row>
    <row r="56" spans="1:21" ht="14.25" customHeight="1">
      <c r="A56" s="310" t="s">
        <v>488</v>
      </c>
      <c r="B56" s="311"/>
      <c r="C56" s="242" t="s">
        <v>487</v>
      </c>
      <c r="D56" s="242"/>
      <c r="E56" s="242"/>
      <c r="F56" s="242"/>
      <c r="G56" s="232"/>
      <c r="H56" s="232"/>
      <c r="I56" s="232"/>
      <c r="J56" s="232"/>
      <c r="K56" s="232"/>
      <c r="L56" s="232"/>
      <c r="M56" s="232"/>
      <c r="N56" s="232"/>
      <c r="O56" s="232"/>
      <c r="P56" s="232"/>
      <c r="Q56" s="232"/>
      <c r="R56" s="232"/>
      <c r="S56" s="232"/>
      <c r="T56" s="232"/>
      <c r="U56" s="232"/>
    </row>
    <row r="57" spans="1:21" ht="14.25" customHeight="1">
      <c r="A57" s="310" t="s">
        <v>489</v>
      </c>
      <c r="B57" s="311"/>
      <c r="C57" s="242" t="s">
        <v>487</v>
      </c>
      <c r="D57" s="242"/>
      <c r="E57" s="242"/>
      <c r="F57" s="242"/>
      <c r="G57" s="232"/>
      <c r="H57" s="232"/>
      <c r="I57" s="232"/>
      <c r="J57" s="232"/>
      <c r="K57" s="232"/>
      <c r="L57" s="232"/>
      <c r="M57" s="232"/>
      <c r="N57" s="232"/>
      <c r="O57" s="232"/>
      <c r="P57" s="232"/>
      <c r="Q57" s="232"/>
      <c r="R57" s="232"/>
      <c r="S57" s="232"/>
      <c r="T57" s="232"/>
      <c r="U57" s="232"/>
    </row>
    <row r="58" spans="1:21" ht="14.25" customHeight="1">
      <c r="A58" s="310" t="s">
        <v>490</v>
      </c>
      <c r="B58" s="265"/>
      <c r="C58" s="242" t="s">
        <v>487</v>
      </c>
      <c r="D58" s="242"/>
      <c r="E58" s="242"/>
      <c r="F58" s="242"/>
      <c r="G58" s="232"/>
      <c r="H58" s="232"/>
      <c r="I58" s="232"/>
      <c r="J58" s="232"/>
      <c r="K58" s="232"/>
      <c r="L58" s="232"/>
      <c r="M58" s="232"/>
      <c r="N58" s="232"/>
      <c r="O58" s="232"/>
      <c r="P58" s="232"/>
      <c r="Q58" s="232"/>
      <c r="R58" s="232"/>
      <c r="S58" s="232"/>
      <c r="T58" s="232"/>
      <c r="U58" s="232"/>
    </row>
    <row r="59" spans="1:21" ht="14.25" customHeight="1">
      <c r="A59" s="233"/>
      <c r="B59" s="235"/>
      <c r="C59" s="242"/>
      <c r="D59" s="242"/>
      <c r="E59" s="242"/>
      <c r="F59" s="242"/>
      <c r="G59" s="232"/>
      <c r="H59" s="232"/>
      <c r="I59" s="232"/>
      <c r="J59" s="232"/>
      <c r="K59" s="232"/>
      <c r="L59" s="232"/>
      <c r="M59" s="232"/>
      <c r="N59" s="232"/>
      <c r="O59" s="232"/>
      <c r="P59" s="232"/>
      <c r="Q59" s="232"/>
      <c r="R59" s="232"/>
      <c r="S59" s="232"/>
      <c r="T59" s="232"/>
      <c r="U59" s="232"/>
    </row>
    <row r="60" spans="1:21" ht="14.25" customHeight="1">
      <c r="A60" s="233"/>
      <c r="B60" s="235"/>
      <c r="C60" s="242"/>
      <c r="D60" s="242"/>
      <c r="E60" s="242"/>
      <c r="F60" s="242"/>
      <c r="G60" s="232"/>
      <c r="H60" s="232"/>
      <c r="I60" s="232"/>
      <c r="J60" s="232"/>
      <c r="K60" s="232"/>
      <c r="L60" s="232"/>
      <c r="M60" s="232"/>
      <c r="N60" s="232"/>
      <c r="O60" s="232"/>
      <c r="P60" s="232"/>
      <c r="Q60" s="232"/>
      <c r="R60" s="232"/>
      <c r="S60" s="232"/>
      <c r="T60" s="232"/>
      <c r="U60" s="232"/>
    </row>
    <row r="61" spans="1:21" ht="14.25" customHeight="1">
      <c r="A61" s="233"/>
      <c r="B61" s="235"/>
      <c r="C61" s="242"/>
      <c r="D61" s="242"/>
      <c r="E61" s="242"/>
      <c r="F61" s="242"/>
      <c r="G61" s="232"/>
      <c r="H61" s="232"/>
      <c r="I61" s="232"/>
      <c r="J61" s="232"/>
      <c r="K61" s="232"/>
      <c r="L61" s="232"/>
      <c r="M61" s="232"/>
      <c r="N61" s="232"/>
      <c r="O61" s="232"/>
      <c r="P61" s="232"/>
      <c r="Q61" s="232"/>
      <c r="R61" s="232"/>
      <c r="S61" s="232"/>
      <c r="T61" s="232"/>
      <c r="U61" s="232"/>
    </row>
    <row r="62" spans="1:21" ht="14.25" customHeight="1">
      <c r="A62" s="312" t="s">
        <v>454</v>
      </c>
      <c r="B62" s="313"/>
      <c r="C62" s="231"/>
      <c r="D62" s="231"/>
      <c r="E62" s="231"/>
      <c r="F62" s="231"/>
      <c r="G62" s="232"/>
      <c r="H62" s="232"/>
      <c r="I62" s="232"/>
      <c r="J62" s="232"/>
      <c r="K62" s="232"/>
      <c r="L62" s="232"/>
      <c r="M62" s="232"/>
      <c r="N62" s="232"/>
      <c r="O62" s="232"/>
      <c r="P62" s="232"/>
      <c r="Q62" s="232"/>
      <c r="R62" s="232"/>
      <c r="S62" s="232"/>
      <c r="T62" s="232"/>
      <c r="U62" s="232"/>
    </row>
    <row r="63" spans="1:21" ht="14.25" customHeight="1">
      <c r="A63" s="316" t="s">
        <v>131</v>
      </c>
      <c r="B63" s="313"/>
      <c r="C63" s="247"/>
      <c r="D63" s="247"/>
      <c r="E63" s="247"/>
      <c r="F63" s="247"/>
      <c r="G63" s="208"/>
      <c r="H63" s="208"/>
      <c r="I63" s="208"/>
      <c r="J63" s="208"/>
      <c r="K63" s="208"/>
      <c r="L63" s="208"/>
      <c r="M63" s="208"/>
      <c r="N63" s="208"/>
      <c r="O63" s="208"/>
      <c r="P63" s="208"/>
      <c r="Q63" s="208"/>
      <c r="R63" s="208"/>
      <c r="S63" s="208"/>
      <c r="T63" s="208"/>
      <c r="U63" s="208"/>
    </row>
    <row r="64" spans="1:21" ht="14.25" customHeight="1">
      <c r="A64" s="315" t="s">
        <v>491</v>
      </c>
      <c r="B64" s="313"/>
      <c r="C64" s="248" t="s">
        <v>487</v>
      </c>
      <c r="D64" s="249"/>
      <c r="E64" s="249"/>
      <c r="F64" s="249"/>
      <c r="G64" s="232"/>
      <c r="H64" s="232"/>
      <c r="I64" s="232"/>
      <c r="J64" s="232"/>
      <c r="K64" s="232"/>
      <c r="L64" s="232"/>
      <c r="M64" s="232"/>
      <c r="N64" s="232"/>
      <c r="O64" s="232"/>
      <c r="P64" s="232"/>
      <c r="Q64" s="232"/>
      <c r="R64" s="232"/>
      <c r="S64" s="232"/>
      <c r="T64" s="232"/>
      <c r="U64" s="232"/>
    </row>
    <row r="65" spans="1:21" ht="14.25" customHeight="1">
      <c r="A65" s="315" t="s">
        <v>492</v>
      </c>
      <c r="B65" s="313"/>
      <c r="C65" s="248" t="s">
        <v>487</v>
      </c>
      <c r="D65" s="249"/>
      <c r="E65" s="249"/>
      <c r="F65" s="249"/>
      <c r="G65" s="232"/>
      <c r="H65" s="232"/>
      <c r="I65" s="232"/>
      <c r="J65" s="232"/>
      <c r="K65" s="232"/>
      <c r="L65" s="232"/>
      <c r="M65" s="232"/>
      <c r="N65" s="232"/>
      <c r="O65" s="232"/>
      <c r="P65" s="232"/>
      <c r="Q65" s="232"/>
      <c r="R65" s="232"/>
      <c r="S65" s="232"/>
      <c r="T65" s="232"/>
      <c r="U65" s="232"/>
    </row>
    <row r="66" spans="1:21" ht="14.25" customHeight="1">
      <c r="A66" s="245" t="s">
        <v>493</v>
      </c>
      <c r="B66" s="250"/>
      <c r="C66" s="248" t="s">
        <v>494</v>
      </c>
      <c r="D66" s="249"/>
      <c r="E66" s="249"/>
      <c r="F66" s="249"/>
      <c r="G66" s="232"/>
      <c r="H66" s="232"/>
      <c r="I66" s="232"/>
      <c r="J66" s="232"/>
      <c r="K66" s="232"/>
      <c r="L66" s="232"/>
      <c r="M66" s="232"/>
      <c r="N66" s="232"/>
      <c r="O66" s="232"/>
      <c r="P66" s="232"/>
      <c r="Q66" s="232"/>
      <c r="R66" s="232"/>
      <c r="S66" s="232"/>
      <c r="T66" s="232"/>
      <c r="U66" s="232"/>
    </row>
    <row r="67" spans="1:21" ht="14.25" customHeight="1">
      <c r="A67" s="245"/>
      <c r="B67" s="250"/>
      <c r="C67" s="248"/>
      <c r="D67" s="249"/>
      <c r="E67" s="249"/>
      <c r="F67" s="249"/>
      <c r="G67" s="232"/>
      <c r="H67" s="232"/>
      <c r="I67" s="232"/>
      <c r="J67" s="232"/>
      <c r="K67" s="232"/>
      <c r="L67" s="232"/>
      <c r="M67" s="232"/>
      <c r="N67" s="232"/>
      <c r="O67" s="232"/>
      <c r="P67" s="232"/>
      <c r="Q67" s="232"/>
      <c r="R67" s="232"/>
      <c r="S67" s="232"/>
      <c r="T67" s="232"/>
      <c r="U67" s="232"/>
    </row>
    <row r="68" spans="1:21" ht="14.25" customHeight="1">
      <c r="A68" s="245"/>
      <c r="B68" s="250"/>
      <c r="C68" s="248"/>
      <c r="D68" s="249"/>
      <c r="E68" s="249"/>
      <c r="F68" s="249"/>
      <c r="G68" s="232"/>
      <c r="H68" s="232"/>
      <c r="I68" s="232"/>
      <c r="J68" s="232"/>
      <c r="K68" s="232"/>
      <c r="L68" s="232"/>
      <c r="M68" s="232"/>
      <c r="N68" s="232"/>
      <c r="O68" s="232"/>
      <c r="P68" s="232"/>
      <c r="Q68" s="232"/>
      <c r="R68" s="232"/>
      <c r="S68" s="232"/>
      <c r="T68" s="232"/>
      <c r="U68" s="232"/>
    </row>
    <row r="69" spans="1:21" ht="14.25" customHeight="1">
      <c r="A69" s="245"/>
      <c r="B69" s="250"/>
      <c r="C69" s="248"/>
      <c r="D69" s="249"/>
      <c r="E69" s="249"/>
      <c r="F69" s="249"/>
      <c r="G69" s="232"/>
      <c r="H69" s="232"/>
      <c r="I69" s="232"/>
      <c r="J69" s="232"/>
      <c r="K69" s="232"/>
      <c r="L69" s="232"/>
      <c r="M69" s="232"/>
      <c r="N69" s="232"/>
      <c r="O69" s="232"/>
      <c r="P69" s="232"/>
      <c r="Q69" s="232"/>
      <c r="R69" s="232"/>
      <c r="S69" s="232"/>
      <c r="T69" s="232"/>
      <c r="U69" s="232"/>
    </row>
    <row r="70" spans="1:21" ht="14.25" customHeight="1">
      <c r="A70" s="314" t="s">
        <v>132</v>
      </c>
      <c r="B70" s="265"/>
      <c r="C70" s="252"/>
      <c r="D70" s="252"/>
      <c r="E70" s="252"/>
      <c r="F70" s="252"/>
      <c r="G70" s="232"/>
      <c r="H70" s="232"/>
      <c r="I70" s="232"/>
      <c r="J70" s="232"/>
      <c r="K70" s="232"/>
      <c r="L70" s="232"/>
      <c r="M70" s="232"/>
      <c r="N70" s="232"/>
      <c r="O70" s="232"/>
      <c r="P70" s="232"/>
      <c r="Q70" s="232"/>
      <c r="R70" s="232"/>
      <c r="S70" s="232"/>
      <c r="T70" s="232"/>
      <c r="U70" s="232"/>
    </row>
    <row r="71" spans="1:21" ht="14.25" customHeight="1">
      <c r="A71" s="310" t="s">
        <v>495</v>
      </c>
      <c r="B71" s="311"/>
      <c r="C71" s="242" t="s">
        <v>487</v>
      </c>
      <c r="D71" s="242"/>
      <c r="E71" s="242"/>
      <c r="F71" s="242"/>
      <c r="G71" s="232"/>
      <c r="H71" s="232"/>
      <c r="I71" s="232"/>
      <c r="J71" s="232"/>
      <c r="K71" s="232"/>
      <c r="L71" s="232"/>
      <c r="M71" s="232"/>
      <c r="N71" s="232"/>
      <c r="O71" s="232"/>
      <c r="P71" s="232"/>
      <c r="Q71" s="232"/>
      <c r="R71" s="232"/>
      <c r="S71" s="232"/>
      <c r="T71" s="232"/>
      <c r="U71" s="232"/>
    </row>
    <row r="72" spans="1:21" ht="14.25" customHeight="1">
      <c r="A72" s="310" t="s">
        <v>496</v>
      </c>
      <c r="B72" s="311"/>
      <c r="C72" s="242" t="s">
        <v>487</v>
      </c>
      <c r="D72" s="242"/>
      <c r="E72" s="242"/>
      <c r="F72" s="242"/>
      <c r="G72" s="232"/>
      <c r="H72" s="232"/>
      <c r="I72" s="232"/>
      <c r="J72" s="232"/>
      <c r="K72" s="232"/>
      <c r="L72" s="232"/>
      <c r="M72" s="232"/>
      <c r="N72" s="232"/>
      <c r="O72" s="232"/>
      <c r="P72" s="232"/>
      <c r="Q72" s="232"/>
      <c r="R72" s="232"/>
      <c r="S72" s="232"/>
      <c r="T72" s="232"/>
      <c r="U72" s="232"/>
    </row>
    <row r="73" spans="1:21" ht="14.25" customHeight="1">
      <c r="A73" s="310" t="s">
        <v>497</v>
      </c>
      <c r="B73" s="311"/>
      <c r="C73" s="242" t="s">
        <v>494</v>
      </c>
      <c r="D73" s="242"/>
      <c r="E73" s="242"/>
      <c r="F73" s="242"/>
      <c r="G73" s="232"/>
      <c r="H73" s="232"/>
      <c r="I73" s="232"/>
      <c r="J73" s="232"/>
      <c r="K73" s="232"/>
      <c r="L73" s="232"/>
      <c r="M73" s="232"/>
      <c r="N73" s="232"/>
      <c r="O73" s="232"/>
      <c r="P73" s="232"/>
      <c r="Q73" s="232"/>
      <c r="R73" s="232"/>
      <c r="S73" s="232"/>
      <c r="T73" s="232"/>
      <c r="U73" s="232"/>
    </row>
    <row r="74" spans="1:21" ht="14.25" customHeight="1">
      <c r="A74" s="310" t="s">
        <v>498</v>
      </c>
      <c r="B74" s="311"/>
      <c r="C74" s="242" t="s">
        <v>494</v>
      </c>
      <c r="D74" s="242"/>
      <c r="E74" s="242"/>
      <c r="F74" s="242"/>
      <c r="G74" s="232"/>
      <c r="H74" s="232"/>
      <c r="I74" s="232"/>
      <c r="J74" s="232"/>
      <c r="K74" s="232"/>
      <c r="L74" s="232"/>
      <c r="M74" s="232"/>
      <c r="N74" s="232"/>
      <c r="O74" s="232"/>
      <c r="P74" s="232"/>
      <c r="Q74" s="232"/>
      <c r="R74" s="232"/>
      <c r="S74" s="232"/>
      <c r="T74" s="232"/>
      <c r="U74" s="232"/>
    </row>
    <row r="75" spans="1:21" ht="14.25" customHeight="1">
      <c r="A75" s="310" t="s">
        <v>499</v>
      </c>
      <c r="B75" s="311"/>
      <c r="C75" s="242" t="s">
        <v>487</v>
      </c>
      <c r="D75" s="242"/>
      <c r="E75" s="242"/>
      <c r="F75" s="242"/>
      <c r="G75" s="232"/>
      <c r="H75" s="232"/>
      <c r="I75" s="232"/>
      <c r="J75" s="232"/>
      <c r="K75" s="232"/>
      <c r="L75" s="232"/>
      <c r="M75" s="232"/>
      <c r="N75" s="232"/>
      <c r="O75" s="232"/>
      <c r="P75" s="232"/>
      <c r="Q75" s="232"/>
      <c r="R75" s="232"/>
      <c r="S75" s="232"/>
      <c r="T75" s="232"/>
      <c r="U75" s="232"/>
    </row>
    <row r="76" spans="1:21" ht="14.25" customHeight="1">
      <c r="A76" s="233"/>
      <c r="B76" s="253"/>
      <c r="C76" s="242"/>
      <c r="D76" s="242"/>
      <c r="E76" s="242"/>
      <c r="F76" s="242"/>
      <c r="G76" s="232"/>
      <c r="H76" s="232"/>
      <c r="I76" s="232"/>
      <c r="J76" s="232"/>
      <c r="K76" s="232"/>
      <c r="L76" s="232"/>
      <c r="M76" s="232"/>
      <c r="N76" s="232"/>
      <c r="O76" s="232"/>
      <c r="P76" s="232"/>
      <c r="Q76" s="232"/>
      <c r="R76" s="232"/>
      <c r="S76" s="232"/>
      <c r="T76" s="232"/>
      <c r="U76" s="232"/>
    </row>
    <row r="77" spans="1:21" ht="14.25" customHeight="1">
      <c r="A77" s="233"/>
      <c r="B77" s="253"/>
      <c r="C77" s="242"/>
      <c r="D77" s="242"/>
      <c r="E77" s="242"/>
      <c r="F77" s="242"/>
      <c r="G77" s="232"/>
      <c r="H77" s="232"/>
      <c r="I77" s="232"/>
      <c r="J77" s="232"/>
      <c r="K77" s="232"/>
      <c r="L77" s="232"/>
      <c r="M77" s="232"/>
      <c r="N77" s="232"/>
      <c r="O77" s="232"/>
      <c r="P77" s="232"/>
      <c r="Q77" s="232"/>
      <c r="R77" s="232"/>
      <c r="S77" s="232"/>
      <c r="T77" s="232"/>
      <c r="U77" s="232"/>
    </row>
    <row r="78" spans="1:21" ht="14.25" customHeight="1">
      <c r="A78" s="233"/>
      <c r="B78" s="253"/>
      <c r="C78" s="242"/>
      <c r="D78" s="242"/>
      <c r="E78" s="242"/>
      <c r="F78" s="242"/>
      <c r="G78" s="232"/>
      <c r="H78" s="232"/>
      <c r="I78" s="232"/>
      <c r="J78" s="232"/>
      <c r="K78" s="232"/>
      <c r="L78" s="232"/>
      <c r="M78" s="232"/>
      <c r="N78" s="232"/>
      <c r="O78" s="232"/>
      <c r="P78" s="232"/>
      <c r="Q78" s="232"/>
      <c r="R78" s="232"/>
      <c r="S78" s="232"/>
      <c r="T78" s="232"/>
      <c r="U78" s="232"/>
    </row>
    <row r="79" spans="1:21" ht="14.25" customHeight="1">
      <c r="A79" s="314" t="s">
        <v>500</v>
      </c>
      <c r="B79" s="311"/>
      <c r="C79" s="252"/>
      <c r="D79" s="252"/>
      <c r="E79" s="252"/>
      <c r="F79" s="252"/>
      <c r="G79" s="232"/>
      <c r="H79" s="232"/>
      <c r="I79" s="232"/>
      <c r="J79" s="232"/>
      <c r="K79" s="232"/>
      <c r="L79" s="232"/>
      <c r="M79" s="232"/>
      <c r="N79" s="232"/>
      <c r="O79" s="232"/>
      <c r="P79" s="232"/>
      <c r="Q79" s="232"/>
      <c r="R79" s="232"/>
      <c r="S79" s="232"/>
      <c r="T79" s="232"/>
      <c r="U79" s="232"/>
    </row>
    <row r="80" spans="1:21" ht="14.25" customHeight="1">
      <c r="A80" s="310" t="s">
        <v>501</v>
      </c>
      <c r="B80" s="311"/>
      <c r="C80" s="242" t="s">
        <v>487</v>
      </c>
      <c r="D80" s="242"/>
      <c r="E80" s="242"/>
      <c r="F80" s="242"/>
      <c r="G80" s="232"/>
      <c r="H80" s="232"/>
      <c r="I80" s="232"/>
      <c r="J80" s="232"/>
      <c r="K80" s="232"/>
      <c r="L80" s="232"/>
      <c r="M80" s="232"/>
      <c r="N80" s="232"/>
      <c r="O80" s="232"/>
      <c r="P80" s="232"/>
      <c r="Q80" s="232"/>
      <c r="R80" s="232"/>
      <c r="S80" s="232"/>
      <c r="T80" s="232"/>
      <c r="U80" s="232"/>
    </row>
    <row r="81" spans="1:21" ht="14.25" customHeight="1">
      <c r="A81" s="310" t="s">
        <v>502</v>
      </c>
      <c r="B81" s="311"/>
      <c r="C81" s="242" t="s">
        <v>494</v>
      </c>
      <c r="D81" s="242"/>
      <c r="E81" s="242"/>
      <c r="F81" s="242"/>
      <c r="G81" s="232"/>
      <c r="H81" s="232"/>
      <c r="I81" s="232"/>
      <c r="J81" s="232"/>
      <c r="K81" s="232"/>
      <c r="L81" s="232"/>
      <c r="M81" s="232"/>
      <c r="N81" s="232"/>
      <c r="O81" s="232"/>
      <c r="P81" s="232"/>
      <c r="Q81" s="232"/>
      <c r="R81" s="232"/>
      <c r="S81" s="232"/>
      <c r="T81" s="232"/>
      <c r="U81" s="232"/>
    </row>
    <row r="82" spans="1:21" ht="14.25" customHeight="1">
      <c r="A82" s="310" t="s">
        <v>503</v>
      </c>
      <c r="B82" s="311"/>
      <c r="C82" s="242" t="s">
        <v>487</v>
      </c>
      <c r="D82" s="242"/>
      <c r="E82" s="242"/>
      <c r="F82" s="242"/>
      <c r="G82" s="232"/>
      <c r="H82" s="232"/>
      <c r="I82" s="232"/>
      <c r="J82" s="232"/>
      <c r="K82" s="232"/>
      <c r="L82" s="232"/>
      <c r="M82" s="232"/>
      <c r="N82" s="232"/>
      <c r="O82" s="232"/>
      <c r="P82" s="232"/>
      <c r="Q82" s="232"/>
      <c r="R82" s="232"/>
      <c r="S82" s="232"/>
      <c r="T82" s="232"/>
      <c r="U82" s="232"/>
    </row>
    <row r="83" spans="1:21" ht="14.25" customHeight="1">
      <c r="A83" s="310" t="s">
        <v>504</v>
      </c>
      <c r="B83" s="311"/>
      <c r="C83" s="242" t="s">
        <v>487</v>
      </c>
      <c r="D83" s="242"/>
      <c r="E83" s="242"/>
      <c r="F83" s="242"/>
      <c r="G83" s="232"/>
      <c r="H83" s="232"/>
      <c r="I83" s="232"/>
      <c r="J83" s="232"/>
      <c r="K83" s="232"/>
      <c r="L83" s="232"/>
      <c r="M83" s="232"/>
      <c r="N83" s="232"/>
      <c r="O83" s="232"/>
      <c r="P83" s="232"/>
      <c r="Q83" s="232"/>
      <c r="R83" s="232"/>
      <c r="S83" s="232"/>
      <c r="T83" s="232"/>
      <c r="U83" s="232"/>
    </row>
    <row r="84" spans="1:21" ht="14.25" customHeight="1">
      <c r="A84" s="233" t="s">
        <v>505</v>
      </c>
      <c r="B84" s="253"/>
      <c r="C84" s="242" t="s">
        <v>494</v>
      </c>
      <c r="D84" s="242"/>
      <c r="E84" s="242"/>
      <c r="F84" s="242"/>
      <c r="G84" s="232"/>
      <c r="H84" s="232"/>
      <c r="I84" s="232"/>
      <c r="J84" s="232"/>
      <c r="K84" s="232"/>
      <c r="L84" s="232"/>
      <c r="M84" s="232"/>
      <c r="N84" s="232"/>
      <c r="O84" s="232"/>
      <c r="P84" s="232"/>
      <c r="Q84" s="232"/>
      <c r="R84" s="232"/>
      <c r="S84" s="232"/>
      <c r="T84" s="232"/>
      <c r="U84" s="232"/>
    </row>
    <row r="85" spans="1:21" ht="14.25" customHeight="1">
      <c r="A85" s="233" t="s">
        <v>506</v>
      </c>
      <c r="B85" s="253"/>
      <c r="C85" s="242" t="s">
        <v>494</v>
      </c>
      <c r="D85" s="242"/>
      <c r="E85" s="242"/>
      <c r="F85" s="242"/>
      <c r="G85" s="232"/>
      <c r="H85" s="232"/>
      <c r="I85" s="232"/>
      <c r="J85" s="232"/>
      <c r="K85" s="232"/>
      <c r="L85" s="232"/>
      <c r="M85" s="232"/>
      <c r="N85" s="232"/>
      <c r="O85" s="232"/>
      <c r="P85" s="232"/>
      <c r="Q85" s="232"/>
      <c r="R85" s="232"/>
      <c r="S85" s="232"/>
      <c r="T85" s="232"/>
      <c r="U85" s="232"/>
    </row>
    <row r="86" spans="1:21" ht="14.25" customHeight="1">
      <c r="A86" s="233"/>
      <c r="B86" s="235"/>
      <c r="C86" s="242"/>
      <c r="D86" s="242"/>
      <c r="E86" s="242"/>
      <c r="F86" s="242"/>
      <c r="G86" s="232"/>
      <c r="H86" s="232"/>
      <c r="I86" s="232"/>
      <c r="J86" s="232"/>
      <c r="K86" s="232"/>
      <c r="L86" s="232"/>
      <c r="M86" s="232"/>
      <c r="N86" s="232"/>
      <c r="O86" s="232"/>
      <c r="P86" s="232"/>
      <c r="Q86" s="232"/>
      <c r="R86" s="232"/>
      <c r="S86" s="232"/>
      <c r="T86" s="232"/>
      <c r="U86" s="232"/>
    </row>
    <row r="87" spans="1:21" ht="14.25" customHeight="1">
      <c r="A87" s="251"/>
      <c r="B87" s="254"/>
      <c r="C87" s="242"/>
      <c r="D87" s="242"/>
      <c r="E87" s="242"/>
      <c r="F87" s="242"/>
      <c r="G87" s="232"/>
      <c r="H87" s="232"/>
      <c r="I87" s="232"/>
      <c r="J87" s="232"/>
      <c r="K87" s="232"/>
      <c r="L87" s="232"/>
      <c r="M87" s="232"/>
      <c r="N87" s="232"/>
      <c r="O87" s="232"/>
      <c r="P87" s="232"/>
      <c r="Q87" s="232"/>
      <c r="R87" s="232"/>
      <c r="S87" s="232"/>
      <c r="T87" s="232"/>
      <c r="U87" s="232"/>
    </row>
    <row r="88" spans="1:21" ht="14.25" customHeight="1">
      <c r="A88" s="251"/>
      <c r="B88" s="254"/>
      <c r="C88" s="242"/>
      <c r="D88" s="242"/>
      <c r="E88" s="242"/>
      <c r="F88" s="242"/>
      <c r="G88" s="232"/>
      <c r="H88" s="232"/>
      <c r="I88" s="232"/>
      <c r="J88" s="232"/>
      <c r="K88" s="232"/>
      <c r="L88" s="232"/>
      <c r="M88" s="232"/>
      <c r="N88" s="232"/>
      <c r="O88" s="232"/>
      <c r="P88" s="232"/>
      <c r="Q88" s="232"/>
      <c r="R88" s="232"/>
      <c r="S88" s="232"/>
      <c r="T88" s="232"/>
      <c r="U88" s="232"/>
    </row>
    <row r="89" spans="1:21" ht="14.25" customHeight="1">
      <c r="A89" s="312" t="s">
        <v>455</v>
      </c>
      <c r="B89" s="313"/>
      <c r="C89" s="231"/>
      <c r="D89" s="231"/>
      <c r="E89" s="231"/>
      <c r="F89" s="231"/>
      <c r="G89" s="232"/>
      <c r="H89" s="232"/>
      <c r="I89" s="232"/>
      <c r="J89" s="232"/>
      <c r="K89" s="232"/>
      <c r="L89" s="232"/>
      <c r="M89" s="232"/>
      <c r="N89" s="232"/>
      <c r="O89" s="232"/>
      <c r="P89" s="232"/>
      <c r="Q89" s="232"/>
      <c r="R89" s="232"/>
      <c r="S89" s="232"/>
      <c r="T89" s="232"/>
      <c r="U89" s="232"/>
    </row>
    <row r="90" spans="1:21" ht="14.25" customHeight="1">
      <c r="A90" s="310" t="s">
        <v>507</v>
      </c>
      <c r="B90" s="265"/>
      <c r="C90" s="242" t="s">
        <v>508</v>
      </c>
      <c r="D90" s="242"/>
      <c r="E90" s="242"/>
      <c r="F90" s="242"/>
      <c r="G90" s="232"/>
      <c r="H90" s="232"/>
      <c r="I90" s="232"/>
      <c r="J90" s="232"/>
      <c r="K90" s="232"/>
      <c r="L90" s="232"/>
      <c r="M90" s="232"/>
      <c r="N90" s="232"/>
      <c r="O90" s="232"/>
      <c r="P90" s="232"/>
      <c r="Q90" s="232"/>
      <c r="R90" s="232"/>
      <c r="S90" s="232"/>
      <c r="T90" s="232"/>
      <c r="U90" s="232"/>
    </row>
    <row r="91" spans="1:21" ht="14.25" customHeight="1">
      <c r="A91" s="310" t="s">
        <v>509</v>
      </c>
      <c r="B91" s="265"/>
      <c r="C91" s="242" t="s">
        <v>487</v>
      </c>
      <c r="D91" s="242"/>
      <c r="E91" s="242"/>
      <c r="F91" s="242"/>
      <c r="G91" s="232"/>
      <c r="H91" s="232"/>
      <c r="I91" s="232"/>
      <c r="J91" s="232"/>
      <c r="K91" s="232"/>
      <c r="L91" s="232"/>
      <c r="M91" s="232"/>
      <c r="N91" s="232"/>
      <c r="O91" s="232"/>
      <c r="P91" s="232"/>
      <c r="Q91" s="232"/>
      <c r="R91" s="232"/>
      <c r="S91" s="232"/>
      <c r="T91" s="232"/>
      <c r="U91" s="232"/>
    </row>
    <row r="92" spans="1:21" ht="14.25" customHeight="1">
      <c r="A92" s="310" t="s">
        <v>510</v>
      </c>
      <c r="B92" s="265"/>
      <c r="C92" s="242" t="s">
        <v>487</v>
      </c>
      <c r="D92" s="242"/>
      <c r="E92" s="242"/>
      <c r="F92" s="242"/>
      <c r="G92" s="232"/>
      <c r="H92" s="232"/>
      <c r="I92" s="232"/>
      <c r="J92" s="232"/>
      <c r="K92" s="232"/>
      <c r="L92" s="232"/>
      <c r="M92" s="232"/>
      <c r="N92" s="232"/>
      <c r="O92" s="232"/>
      <c r="P92" s="232"/>
      <c r="Q92" s="232"/>
      <c r="R92" s="232"/>
      <c r="S92" s="232"/>
      <c r="T92" s="232"/>
      <c r="U92" s="232"/>
    </row>
    <row r="93" spans="1:21" ht="14.25" customHeight="1">
      <c r="A93" s="310" t="s">
        <v>511</v>
      </c>
      <c r="B93" s="265"/>
      <c r="C93" s="242" t="s">
        <v>494</v>
      </c>
      <c r="D93" s="242"/>
      <c r="E93" s="242"/>
      <c r="F93" s="242"/>
      <c r="G93" s="232"/>
      <c r="H93" s="232"/>
      <c r="I93" s="232"/>
      <c r="J93" s="232"/>
      <c r="K93" s="232"/>
      <c r="L93" s="232"/>
      <c r="M93" s="232"/>
      <c r="N93" s="232"/>
      <c r="O93" s="232"/>
      <c r="P93" s="232"/>
      <c r="Q93" s="232"/>
      <c r="R93" s="232"/>
      <c r="S93" s="232"/>
      <c r="T93" s="232"/>
      <c r="U93" s="232"/>
    </row>
    <row r="94" spans="1:21" ht="14.25" customHeight="1">
      <c r="A94" s="233"/>
      <c r="B94" s="235"/>
      <c r="C94" s="242"/>
      <c r="D94" s="242"/>
      <c r="E94" s="242"/>
      <c r="F94" s="242"/>
      <c r="G94" s="232"/>
      <c r="H94" s="232"/>
      <c r="I94" s="232"/>
      <c r="J94" s="232"/>
      <c r="K94" s="232"/>
      <c r="L94" s="232"/>
      <c r="M94" s="232"/>
      <c r="N94" s="232"/>
      <c r="O94" s="232"/>
      <c r="P94" s="232"/>
      <c r="Q94" s="232"/>
      <c r="R94" s="232"/>
      <c r="S94" s="232"/>
      <c r="T94" s="232"/>
      <c r="U94" s="232"/>
    </row>
    <row r="95" spans="1:21" ht="14.25" customHeight="1">
      <c r="A95" s="233"/>
      <c r="B95" s="235"/>
      <c r="C95" s="242"/>
      <c r="D95" s="242"/>
      <c r="E95" s="242"/>
      <c r="F95" s="242"/>
      <c r="G95" s="232"/>
      <c r="H95" s="232"/>
      <c r="I95" s="232"/>
      <c r="J95" s="232"/>
      <c r="K95" s="232"/>
      <c r="L95" s="232"/>
      <c r="M95" s="232"/>
      <c r="N95" s="232"/>
      <c r="O95" s="232"/>
      <c r="P95" s="232"/>
      <c r="Q95" s="232"/>
      <c r="R95" s="232"/>
      <c r="S95" s="232"/>
      <c r="T95" s="232"/>
      <c r="U95" s="232"/>
    </row>
    <row r="96" spans="1:21" ht="14.25" customHeight="1">
      <c r="A96" s="233"/>
      <c r="B96" s="235"/>
      <c r="C96" s="242"/>
      <c r="D96" s="242"/>
      <c r="E96" s="242"/>
      <c r="F96" s="242"/>
      <c r="G96" s="232"/>
      <c r="H96" s="232"/>
      <c r="I96" s="232"/>
      <c r="J96" s="232"/>
      <c r="K96" s="232"/>
      <c r="L96" s="232"/>
      <c r="M96" s="232"/>
      <c r="N96" s="232"/>
      <c r="O96" s="232"/>
      <c r="P96" s="232"/>
      <c r="Q96" s="232"/>
      <c r="R96" s="232"/>
      <c r="S96" s="232"/>
      <c r="T96" s="232"/>
      <c r="U96" s="232"/>
    </row>
    <row r="97" spans="1:21" ht="14.25" customHeight="1">
      <c r="A97" s="312" t="s">
        <v>512</v>
      </c>
      <c r="B97" s="313"/>
      <c r="C97" s="231"/>
      <c r="D97" s="231"/>
      <c r="E97" s="231"/>
      <c r="F97" s="231"/>
      <c r="G97" s="232"/>
      <c r="H97" s="232"/>
      <c r="I97" s="232"/>
      <c r="J97" s="232"/>
      <c r="K97" s="232"/>
      <c r="L97" s="232"/>
      <c r="M97" s="232"/>
      <c r="N97" s="232"/>
      <c r="O97" s="232"/>
      <c r="P97" s="232"/>
      <c r="Q97" s="232"/>
      <c r="R97" s="232"/>
      <c r="S97" s="232"/>
      <c r="T97" s="232"/>
      <c r="U97" s="232"/>
    </row>
    <row r="98" spans="1:21" ht="14.25" customHeight="1">
      <c r="A98" s="315" t="s">
        <v>513</v>
      </c>
      <c r="B98" s="311"/>
      <c r="C98" s="242"/>
      <c r="D98" s="242"/>
      <c r="E98" s="242"/>
      <c r="F98" s="242"/>
      <c r="G98" s="232"/>
      <c r="H98" s="232"/>
      <c r="I98" s="232"/>
      <c r="J98" s="232"/>
      <c r="K98" s="232"/>
      <c r="L98" s="232"/>
      <c r="M98" s="232"/>
      <c r="N98" s="232"/>
      <c r="O98" s="232"/>
      <c r="P98" s="232"/>
      <c r="Q98" s="232"/>
      <c r="R98" s="232"/>
      <c r="S98" s="232"/>
      <c r="T98" s="232"/>
      <c r="U98" s="232"/>
    </row>
    <row r="99" spans="1:21" ht="14.25" customHeight="1">
      <c r="A99" s="315" t="s">
        <v>514</v>
      </c>
      <c r="B99" s="311"/>
      <c r="C99" s="242"/>
      <c r="D99" s="242"/>
      <c r="E99" s="242"/>
      <c r="F99" s="242"/>
      <c r="G99" s="232"/>
      <c r="H99" s="232"/>
      <c r="I99" s="232"/>
      <c r="J99" s="232"/>
      <c r="K99" s="232"/>
      <c r="L99" s="232"/>
      <c r="M99" s="232"/>
      <c r="N99" s="232"/>
      <c r="O99" s="232"/>
      <c r="P99" s="232"/>
      <c r="Q99" s="232"/>
      <c r="R99" s="232"/>
      <c r="S99" s="232"/>
      <c r="T99" s="232"/>
      <c r="U99" s="232"/>
    </row>
    <row r="100" spans="1:21" ht="14.25" customHeight="1">
      <c r="A100" s="315" t="s">
        <v>515</v>
      </c>
      <c r="B100" s="311"/>
      <c r="C100" s="242"/>
      <c r="D100" s="242"/>
      <c r="E100" s="242"/>
      <c r="F100" s="242"/>
      <c r="G100" s="232"/>
      <c r="H100" s="232"/>
      <c r="I100" s="232"/>
      <c r="J100" s="232"/>
      <c r="K100" s="232"/>
      <c r="L100" s="232"/>
      <c r="M100" s="232"/>
      <c r="N100" s="232"/>
      <c r="O100" s="232"/>
      <c r="P100" s="232"/>
      <c r="Q100" s="232"/>
      <c r="R100" s="232"/>
      <c r="S100" s="232"/>
      <c r="T100" s="232"/>
      <c r="U100" s="232"/>
    </row>
    <row r="101" spans="1:21" ht="14.25" customHeight="1">
      <c r="A101" s="315" t="s">
        <v>84</v>
      </c>
      <c r="B101" s="311"/>
      <c r="C101" s="242" t="s">
        <v>516</v>
      </c>
      <c r="D101" s="242"/>
      <c r="E101" s="242"/>
      <c r="F101" s="242"/>
      <c r="G101" s="232"/>
      <c r="H101" s="232"/>
      <c r="I101" s="232"/>
      <c r="J101" s="232"/>
      <c r="K101" s="232"/>
      <c r="L101" s="232"/>
      <c r="M101" s="232"/>
      <c r="N101" s="232"/>
      <c r="O101" s="232"/>
      <c r="P101" s="232"/>
      <c r="Q101" s="232"/>
      <c r="R101" s="232"/>
      <c r="S101" s="232"/>
      <c r="T101" s="232"/>
      <c r="U101" s="232"/>
    </row>
    <row r="102" spans="1:21" ht="14.25" customHeight="1">
      <c r="A102" s="312" t="s">
        <v>85</v>
      </c>
      <c r="B102" s="313"/>
      <c r="C102" s="231"/>
      <c r="D102" s="231"/>
      <c r="E102" s="231"/>
      <c r="F102" s="231"/>
      <c r="G102" s="232"/>
      <c r="H102" s="232"/>
      <c r="I102" s="232"/>
      <c r="J102" s="232"/>
      <c r="K102" s="232"/>
      <c r="L102" s="232"/>
      <c r="M102" s="232"/>
      <c r="N102" s="232"/>
      <c r="O102" s="232"/>
      <c r="P102" s="232"/>
      <c r="Q102" s="232"/>
      <c r="R102" s="232"/>
      <c r="S102" s="232"/>
      <c r="T102" s="232"/>
      <c r="U102" s="232"/>
    </row>
    <row r="103" spans="1:21" ht="69" customHeight="1">
      <c r="A103" s="321"/>
      <c r="B103" s="311"/>
      <c r="C103" s="242"/>
      <c r="D103" s="242"/>
      <c r="E103" s="242"/>
      <c r="F103" s="242"/>
      <c r="G103" s="232"/>
      <c r="H103" s="232"/>
      <c r="I103" s="232"/>
      <c r="J103" s="232"/>
      <c r="K103" s="232"/>
      <c r="L103" s="232"/>
      <c r="M103" s="232"/>
      <c r="N103" s="232"/>
      <c r="O103" s="232"/>
      <c r="P103" s="232"/>
      <c r="Q103" s="232"/>
      <c r="R103" s="232"/>
      <c r="S103" s="232"/>
      <c r="T103" s="232"/>
      <c r="U103" s="232"/>
    </row>
    <row r="104" spans="1:21" ht="14.25" customHeight="1">
      <c r="C104" s="255"/>
      <c r="D104" s="255"/>
      <c r="E104" s="255"/>
      <c r="F104" s="255"/>
    </row>
    <row r="105" spans="1:21" ht="14.25" customHeight="1">
      <c r="C105" s="255"/>
      <c r="D105" s="255"/>
      <c r="E105" s="255"/>
      <c r="F105" s="255"/>
    </row>
    <row r="106" spans="1:21" ht="14.25" customHeight="1">
      <c r="C106" s="255"/>
      <c r="D106" s="255"/>
      <c r="E106" s="255"/>
      <c r="F106" s="255"/>
    </row>
    <row r="107" spans="1:21" ht="14.25" customHeight="1">
      <c r="C107" s="255"/>
      <c r="D107" s="255"/>
      <c r="E107" s="255"/>
      <c r="F107" s="255"/>
    </row>
    <row r="108" spans="1:21" ht="14.25" customHeight="1">
      <c r="C108" s="255"/>
      <c r="D108" s="255"/>
      <c r="E108" s="255"/>
      <c r="F108" s="255"/>
    </row>
    <row r="109" spans="1:21" ht="14.25" customHeight="1">
      <c r="C109" s="255"/>
      <c r="D109" s="255"/>
      <c r="E109" s="255"/>
      <c r="F109" s="255"/>
    </row>
    <row r="110" spans="1:21" ht="14.25" customHeight="1">
      <c r="C110" s="255"/>
      <c r="D110" s="255"/>
      <c r="E110" s="255"/>
      <c r="F110" s="255"/>
    </row>
    <row r="111" spans="1:21" ht="14.25" customHeight="1">
      <c r="C111" s="255"/>
      <c r="D111" s="255"/>
      <c r="E111" s="255"/>
      <c r="F111" s="255"/>
    </row>
    <row r="112" spans="1:21" ht="14.25" customHeight="1">
      <c r="C112" s="255"/>
      <c r="D112" s="255"/>
      <c r="E112" s="255"/>
      <c r="F112" s="255"/>
    </row>
    <row r="113" spans="3:6" ht="14.25" customHeight="1">
      <c r="C113" s="255"/>
      <c r="D113" s="255"/>
      <c r="E113" s="255"/>
      <c r="F113" s="255"/>
    </row>
    <row r="114" spans="3:6" ht="14.25" customHeight="1">
      <c r="C114" s="255"/>
      <c r="D114" s="255"/>
      <c r="E114" s="255"/>
      <c r="F114" s="255"/>
    </row>
    <row r="115" spans="3:6" ht="14.25" customHeight="1">
      <c r="C115" s="255"/>
      <c r="D115" s="255"/>
      <c r="E115" s="255"/>
      <c r="F115" s="255"/>
    </row>
    <row r="116" spans="3:6" ht="14.25" customHeight="1">
      <c r="C116" s="255"/>
      <c r="D116" s="255"/>
      <c r="E116" s="255"/>
      <c r="F116" s="255"/>
    </row>
    <row r="117" spans="3:6" ht="14.25" customHeight="1">
      <c r="C117" s="255"/>
      <c r="D117" s="255"/>
      <c r="E117" s="255"/>
      <c r="F117" s="255"/>
    </row>
    <row r="118" spans="3:6" ht="14.25" customHeight="1">
      <c r="C118" s="255"/>
      <c r="D118" s="255"/>
      <c r="E118" s="255"/>
      <c r="F118" s="255"/>
    </row>
    <row r="119" spans="3:6" ht="14.25" customHeight="1">
      <c r="C119" s="255"/>
      <c r="D119" s="255"/>
      <c r="E119" s="255"/>
      <c r="F119" s="255"/>
    </row>
    <row r="120" spans="3:6" ht="14.25" customHeight="1">
      <c r="C120" s="255"/>
      <c r="D120" s="255"/>
      <c r="E120" s="255"/>
      <c r="F120" s="255"/>
    </row>
    <row r="121" spans="3:6" ht="14.25" customHeight="1">
      <c r="C121" s="255"/>
      <c r="D121" s="255"/>
      <c r="E121" s="255"/>
      <c r="F121" s="255"/>
    </row>
    <row r="122" spans="3:6" ht="14.25" customHeight="1">
      <c r="C122" s="255"/>
      <c r="D122" s="255"/>
      <c r="E122" s="255"/>
      <c r="F122" s="255"/>
    </row>
    <row r="123" spans="3:6" ht="14.25" customHeight="1">
      <c r="C123" s="255"/>
      <c r="D123" s="255"/>
      <c r="E123" s="255"/>
      <c r="F123" s="255"/>
    </row>
    <row r="124" spans="3:6" ht="14.25" customHeight="1">
      <c r="C124" s="255"/>
      <c r="D124" s="255"/>
      <c r="E124" s="255"/>
      <c r="F124" s="255"/>
    </row>
    <row r="125" spans="3:6" ht="14.25" customHeight="1">
      <c r="C125" s="255"/>
      <c r="D125" s="255"/>
      <c r="E125" s="255"/>
      <c r="F125" s="255"/>
    </row>
    <row r="126" spans="3:6" ht="14.25" customHeight="1">
      <c r="C126" s="255"/>
      <c r="D126" s="255"/>
      <c r="E126" s="255"/>
      <c r="F126" s="255"/>
    </row>
    <row r="127" spans="3:6" ht="14.25" customHeight="1">
      <c r="C127" s="255"/>
      <c r="D127" s="255"/>
      <c r="E127" s="255"/>
      <c r="F127" s="255"/>
    </row>
    <row r="128" spans="3:6" ht="14.25" customHeight="1">
      <c r="C128" s="255"/>
      <c r="D128" s="255"/>
      <c r="E128" s="255"/>
      <c r="F128" s="255"/>
    </row>
    <row r="129" spans="3:6" ht="14.25" customHeight="1">
      <c r="C129" s="255"/>
      <c r="D129" s="255"/>
      <c r="E129" s="255"/>
      <c r="F129" s="255"/>
    </row>
    <row r="130" spans="3:6" ht="14.25" customHeight="1">
      <c r="C130" s="255"/>
      <c r="D130" s="255"/>
      <c r="E130" s="255"/>
      <c r="F130" s="255"/>
    </row>
    <row r="131" spans="3:6" ht="14.25" customHeight="1">
      <c r="C131" s="255"/>
      <c r="D131" s="255"/>
      <c r="E131" s="255"/>
      <c r="F131" s="255"/>
    </row>
    <row r="132" spans="3:6" ht="14.25" customHeight="1">
      <c r="C132" s="255"/>
      <c r="D132" s="255"/>
      <c r="E132" s="255"/>
      <c r="F132" s="255"/>
    </row>
    <row r="133" spans="3:6" ht="14.25" customHeight="1">
      <c r="C133" s="255"/>
      <c r="D133" s="255"/>
      <c r="E133" s="255"/>
      <c r="F133" s="255"/>
    </row>
    <row r="134" spans="3:6" ht="14.25" customHeight="1">
      <c r="C134" s="255"/>
      <c r="D134" s="255"/>
      <c r="E134" s="255"/>
      <c r="F134" s="255"/>
    </row>
    <row r="135" spans="3:6" ht="14.25" customHeight="1">
      <c r="C135" s="255"/>
      <c r="D135" s="255"/>
      <c r="E135" s="255"/>
      <c r="F135" s="255"/>
    </row>
    <row r="136" spans="3:6" ht="14.25" customHeight="1">
      <c r="C136" s="255"/>
      <c r="D136" s="255"/>
      <c r="E136" s="255"/>
      <c r="F136" s="255"/>
    </row>
    <row r="137" spans="3:6" ht="14.25" customHeight="1">
      <c r="C137" s="255"/>
      <c r="D137" s="255"/>
      <c r="E137" s="255"/>
      <c r="F137" s="255"/>
    </row>
    <row r="138" spans="3:6" ht="14.25" customHeight="1">
      <c r="C138" s="255"/>
      <c r="D138" s="255"/>
      <c r="E138" s="255"/>
      <c r="F138" s="255"/>
    </row>
    <row r="139" spans="3:6" ht="14.25" customHeight="1">
      <c r="C139" s="255"/>
      <c r="D139" s="255"/>
      <c r="E139" s="255"/>
      <c r="F139" s="255"/>
    </row>
    <row r="140" spans="3:6" ht="14.25" customHeight="1">
      <c r="C140" s="255"/>
      <c r="D140" s="255"/>
      <c r="E140" s="255"/>
      <c r="F140" s="255"/>
    </row>
    <row r="141" spans="3:6" ht="14.25" customHeight="1">
      <c r="C141" s="255"/>
      <c r="D141" s="255"/>
      <c r="E141" s="255"/>
      <c r="F141" s="255"/>
    </row>
    <row r="142" spans="3:6" ht="14.25" customHeight="1">
      <c r="C142" s="255"/>
      <c r="D142" s="255"/>
      <c r="E142" s="255"/>
      <c r="F142" s="255"/>
    </row>
    <row r="143" spans="3:6" ht="14.25" customHeight="1">
      <c r="C143" s="255"/>
      <c r="D143" s="255"/>
      <c r="E143" s="255"/>
      <c r="F143" s="255"/>
    </row>
    <row r="144" spans="3:6" ht="14.25" customHeight="1">
      <c r="C144" s="255"/>
      <c r="D144" s="255"/>
      <c r="E144" s="255"/>
      <c r="F144" s="255"/>
    </row>
    <row r="145" spans="3:6" ht="14.25" customHeight="1">
      <c r="C145" s="255"/>
      <c r="D145" s="255"/>
      <c r="E145" s="255"/>
      <c r="F145" s="255"/>
    </row>
    <row r="146" spans="3:6" ht="14.25" customHeight="1">
      <c r="C146" s="255"/>
      <c r="D146" s="255"/>
      <c r="E146" s="255"/>
      <c r="F146" s="255"/>
    </row>
    <row r="147" spans="3:6" ht="14.25" customHeight="1">
      <c r="C147" s="255"/>
      <c r="D147" s="255"/>
      <c r="E147" s="255"/>
      <c r="F147" s="255"/>
    </row>
    <row r="148" spans="3:6" ht="14.25" customHeight="1">
      <c r="C148" s="255"/>
      <c r="D148" s="255"/>
      <c r="E148" s="255"/>
      <c r="F148" s="255"/>
    </row>
    <row r="149" spans="3:6" ht="14.25" customHeight="1">
      <c r="C149" s="255"/>
      <c r="D149" s="255"/>
      <c r="E149" s="255"/>
      <c r="F149" s="255"/>
    </row>
    <row r="150" spans="3:6" ht="14.25" customHeight="1">
      <c r="C150" s="255"/>
      <c r="D150" s="255"/>
      <c r="E150" s="255"/>
      <c r="F150" s="255"/>
    </row>
    <row r="151" spans="3:6" ht="14.25" customHeight="1">
      <c r="C151" s="255"/>
      <c r="D151" s="255"/>
      <c r="E151" s="255"/>
      <c r="F151" s="255"/>
    </row>
    <row r="152" spans="3:6" ht="14.25" customHeight="1">
      <c r="C152" s="255"/>
      <c r="D152" s="255"/>
      <c r="E152" s="255"/>
      <c r="F152" s="255"/>
    </row>
    <row r="153" spans="3:6" ht="14.25" customHeight="1">
      <c r="C153" s="255"/>
      <c r="D153" s="255"/>
      <c r="E153" s="255"/>
      <c r="F153" s="255"/>
    </row>
    <row r="154" spans="3:6" ht="14.25" customHeight="1">
      <c r="C154" s="255"/>
      <c r="D154" s="255"/>
      <c r="E154" s="255"/>
      <c r="F154" s="255"/>
    </row>
    <row r="155" spans="3:6" ht="14.25" customHeight="1">
      <c r="C155" s="255"/>
      <c r="D155" s="255"/>
      <c r="E155" s="255"/>
      <c r="F155" s="255"/>
    </row>
    <row r="156" spans="3:6" ht="14.25" customHeight="1">
      <c r="C156" s="255"/>
      <c r="D156" s="255"/>
      <c r="E156" s="255"/>
      <c r="F156" s="255"/>
    </row>
    <row r="157" spans="3:6" ht="14.25" customHeight="1">
      <c r="C157" s="255"/>
      <c r="D157" s="255"/>
      <c r="E157" s="255"/>
      <c r="F157" s="255"/>
    </row>
    <row r="158" spans="3:6" ht="14.25" customHeight="1">
      <c r="C158" s="255"/>
      <c r="D158" s="255"/>
      <c r="E158" s="255"/>
      <c r="F158" s="255"/>
    </row>
    <row r="159" spans="3:6" ht="14.25" customHeight="1">
      <c r="C159" s="255"/>
      <c r="D159" s="255"/>
      <c r="E159" s="255"/>
      <c r="F159" s="255"/>
    </row>
    <row r="160" spans="3:6" ht="14.25" customHeight="1">
      <c r="C160" s="255"/>
      <c r="D160" s="255"/>
      <c r="E160" s="255"/>
      <c r="F160" s="255"/>
    </row>
    <row r="161" spans="3:6" ht="14.25" customHeight="1">
      <c r="C161" s="255"/>
      <c r="D161" s="255"/>
      <c r="E161" s="255"/>
      <c r="F161" s="255"/>
    </row>
    <row r="162" spans="3:6" ht="14.25" customHeight="1">
      <c r="C162" s="255"/>
      <c r="D162" s="255"/>
      <c r="E162" s="255"/>
      <c r="F162" s="255"/>
    </row>
    <row r="163" spans="3:6" ht="14.25" customHeight="1">
      <c r="C163" s="255"/>
      <c r="D163" s="255"/>
      <c r="E163" s="255"/>
      <c r="F163" s="255"/>
    </row>
    <row r="164" spans="3:6" ht="14.25" customHeight="1">
      <c r="C164" s="255"/>
      <c r="D164" s="255"/>
      <c r="E164" s="255"/>
      <c r="F164" s="255"/>
    </row>
    <row r="165" spans="3:6" ht="14.25" customHeight="1">
      <c r="C165" s="255"/>
      <c r="D165" s="255"/>
      <c r="E165" s="255"/>
      <c r="F165" s="255"/>
    </row>
    <row r="166" spans="3:6" ht="14.25" customHeight="1">
      <c r="C166" s="255"/>
      <c r="D166" s="255"/>
      <c r="E166" s="255"/>
      <c r="F166" s="255"/>
    </row>
    <row r="167" spans="3:6" ht="14.25" customHeight="1">
      <c r="C167" s="255"/>
      <c r="D167" s="255"/>
      <c r="E167" s="255"/>
      <c r="F167" s="255"/>
    </row>
    <row r="168" spans="3:6" ht="14.25" customHeight="1">
      <c r="C168" s="255"/>
      <c r="D168" s="255"/>
      <c r="E168" s="255"/>
      <c r="F168" s="255"/>
    </row>
    <row r="169" spans="3:6" ht="14.25" customHeight="1">
      <c r="C169" s="255"/>
      <c r="D169" s="255"/>
      <c r="E169" s="255"/>
      <c r="F169" s="255"/>
    </row>
    <row r="170" spans="3:6" ht="14.25" customHeight="1">
      <c r="C170" s="255"/>
      <c r="D170" s="255"/>
      <c r="E170" s="255"/>
      <c r="F170" s="255"/>
    </row>
    <row r="171" spans="3:6" ht="14.25" customHeight="1">
      <c r="C171" s="255"/>
      <c r="D171" s="255"/>
      <c r="E171" s="255"/>
      <c r="F171" s="255"/>
    </row>
    <row r="172" spans="3:6" ht="14.25" customHeight="1">
      <c r="C172" s="255"/>
      <c r="D172" s="255"/>
      <c r="E172" s="255"/>
      <c r="F172" s="255"/>
    </row>
    <row r="173" spans="3:6" ht="14.25" customHeight="1">
      <c r="C173" s="255"/>
      <c r="D173" s="255"/>
      <c r="E173" s="255"/>
      <c r="F173" s="255"/>
    </row>
    <row r="174" spans="3:6" ht="14.25" customHeight="1">
      <c r="C174" s="255"/>
      <c r="D174" s="255"/>
      <c r="E174" s="255"/>
      <c r="F174" s="255"/>
    </row>
    <row r="175" spans="3:6" ht="14.25" customHeight="1">
      <c r="C175" s="255"/>
      <c r="D175" s="255"/>
      <c r="E175" s="255"/>
      <c r="F175" s="255"/>
    </row>
    <row r="176" spans="3:6" ht="14.25" customHeight="1">
      <c r="C176" s="255"/>
      <c r="D176" s="255"/>
      <c r="E176" s="255"/>
      <c r="F176" s="255"/>
    </row>
    <row r="177" spans="3:6" ht="14.25" customHeight="1">
      <c r="C177" s="255"/>
      <c r="D177" s="255"/>
      <c r="E177" s="255"/>
      <c r="F177" s="255"/>
    </row>
    <row r="178" spans="3:6" ht="14.25" customHeight="1">
      <c r="C178" s="255"/>
      <c r="D178" s="255"/>
      <c r="E178" s="255"/>
      <c r="F178" s="255"/>
    </row>
    <row r="179" spans="3:6" ht="14.25" customHeight="1">
      <c r="C179" s="255"/>
      <c r="D179" s="255"/>
      <c r="E179" s="255"/>
      <c r="F179" s="255"/>
    </row>
    <row r="180" spans="3:6" ht="14.25" customHeight="1">
      <c r="C180" s="255"/>
      <c r="D180" s="255"/>
      <c r="E180" s="255"/>
      <c r="F180" s="255"/>
    </row>
    <row r="181" spans="3:6" ht="14.25" customHeight="1">
      <c r="C181" s="255"/>
      <c r="D181" s="255"/>
      <c r="E181" s="255"/>
      <c r="F181" s="255"/>
    </row>
    <row r="182" spans="3:6" ht="14.25" customHeight="1">
      <c r="C182" s="255"/>
      <c r="D182" s="255"/>
      <c r="E182" s="255"/>
      <c r="F182" s="255"/>
    </row>
    <row r="183" spans="3:6" ht="14.25" customHeight="1">
      <c r="C183" s="255"/>
      <c r="D183" s="255"/>
      <c r="E183" s="255"/>
      <c r="F183" s="255"/>
    </row>
    <row r="184" spans="3:6" ht="14.25" customHeight="1">
      <c r="C184" s="255"/>
      <c r="D184" s="255"/>
      <c r="E184" s="255"/>
      <c r="F184" s="255"/>
    </row>
    <row r="185" spans="3:6" ht="14.25" customHeight="1">
      <c r="C185" s="255"/>
      <c r="D185" s="255"/>
      <c r="E185" s="255"/>
      <c r="F185" s="255"/>
    </row>
    <row r="186" spans="3:6" ht="14.25" customHeight="1">
      <c r="C186" s="255"/>
      <c r="D186" s="255"/>
      <c r="E186" s="255"/>
      <c r="F186" s="255"/>
    </row>
    <row r="187" spans="3:6" ht="14.25" customHeight="1">
      <c r="C187" s="255"/>
      <c r="D187" s="255"/>
      <c r="E187" s="255"/>
      <c r="F187" s="255"/>
    </row>
    <row r="188" spans="3:6" ht="14.25" customHeight="1">
      <c r="C188" s="255"/>
      <c r="D188" s="255"/>
      <c r="E188" s="255"/>
      <c r="F188" s="255"/>
    </row>
    <row r="189" spans="3:6" ht="14.25" customHeight="1">
      <c r="C189" s="255"/>
      <c r="D189" s="255"/>
      <c r="E189" s="255"/>
      <c r="F189" s="255"/>
    </row>
    <row r="190" spans="3:6" ht="14.25" customHeight="1">
      <c r="C190" s="255"/>
      <c r="D190" s="255"/>
      <c r="E190" s="255"/>
      <c r="F190" s="255"/>
    </row>
    <row r="191" spans="3:6" ht="14.25" customHeight="1">
      <c r="C191" s="255"/>
      <c r="D191" s="255"/>
      <c r="E191" s="255"/>
      <c r="F191" s="255"/>
    </row>
    <row r="192" spans="3:6" ht="14.25" customHeight="1">
      <c r="C192" s="255"/>
      <c r="D192" s="255"/>
      <c r="E192" s="255"/>
      <c r="F192" s="255"/>
    </row>
    <row r="193" spans="3:6" ht="14.25" customHeight="1">
      <c r="C193" s="255"/>
      <c r="D193" s="255"/>
      <c r="E193" s="255"/>
      <c r="F193" s="255"/>
    </row>
    <row r="194" spans="3:6" ht="14.25" customHeight="1">
      <c r="C194" s="255"/>
      <c r="D194" s="255"/>
      <c r="E194" s="255"/>
      <c r="F194" s="255"/>
    </row>
    <row r="195" spans="3:6" ht="14.25" customHeight="1">
      <c r="C195" s="255"/>
      <c r="D195" s="255"/>
      <c r="E195" s="255"/>
      <c r="F195" s="255"/>
    </row>
    <row r="196" spans="3:6" ht="14.25" customHeight="1">
      <c r="C196" s="255"/>
      <c r="D196" s="255"/>
      <c r="E196" s="255"/>
      <c r="F196" s="255"/>
    </row>
    <row r="197" spans="3:6" ht="14.25" customHeight="1">
      <c r="C197" s="255"/>
      <c r="D197" s="255"/>
      <c r="E197" s="255"/>
      <c r="F197" s="255"/>
    </row>
    <row r="198" spans="3:6" ht="14.25" customHeight="1">
      <c r="C198" s="255"/>
      <c r="D198" s="255"/>
      <c r="E198" s="255"/>
      <c r="F198" s="255"/>
    </row>
    <row r="199" spans="3:6" ht="14.25" customHeight="1">
      <c r="C199" s="255"/>
      <c r="D199" s="255"/>
      <c r="E199" s="255"/>
      <c r="F199" s="255"/>
    </row>
    <row r="200" spans="3:6" ht="14.25" customHeight="1">
      <c r="C200" s="255"/>
      <c r="D200" s="255"/>
      <c r="E200" s="255"/>
      <c r="F200" s="255"/>
    </row>
    <row r="201" spans="3:6" ht="14.25" customHeight="1">
      <c r="C201" s="255"/>
      <c r="D201" s="255"/>
      <c r="E201" s="255"/>
      <c r="F201" s="255"/>
    </row>
    <row r="202" spans="3:6" ht="14.25" customHeight="1">
      <c r="C202" s="255"/>
      <c r="D202" s="255"/>
      <c r="E202" s="255"/>
      <c r="F202" s="255"/>
    </row>
    <row r="203" spans="3:6" ht="14.25" customHeight="1">
      <c r="C203" s="255"/>
      <c r="D203" s="255"/>
      <c r="E203" s="255"/>
      <c r="F203" s="255"/>
    </row>
    <row r="204" spans="3:6" ht="14.25" customHeight="1">
      <c r="C204" s="255"/>
      <c r="D204" s="255"/>
      <c r="E204" s="255"/>
      <c r="F204" s="255"/>
    </row>
    <row r="205" spans="3:6" ht="14.25" customHeight="1">
      <c r="C205" s="255"/>
      <c r="D205" s="255"/>
      <c r="E205" s="255"/>
      <c r="F205" s="255"/>
    </row>
    <row r="206" spans="3:6" ht="14.25" customHeight="1">
      <c r="C206" s="255"/>
      <c r="D206" s="255"/>
      <c r="E206" s="255"/>
      <c r="F206" s="255"/>
    </row>
    <row r="207" spans="3:6" ht="14.25" customHeight="1">
      <c r="C207" s="255"/>
      <c r="D207" s="255"/>
      <c r="E207" s="255"/>
      <c r="F207" s="255"/>
    </row>
    <row r="208" spans="3:6" ht="14.25" customHeight="1">
      <c r="C208" s="255"/>
      <c r="D208" s="255"/>
      <c r="E208" s="255"/>
      <c r="F208" s="255"/>
    </row>
    <row r="209" spans="3:6" ht="14.25" customHeight="1">
      <c r="C209" s="255"/>
      <c r="D209" s="255"/>
      <c r="E209" s="255"/>
      <c r="F209" s="255"/>
    </row>
    <row r="210" spans="3:6" ht="14.25" customHeight="1">
      <c r="C210" s="255"/>
      <c r="D210" s="255"/>
      <c r="E210" s="255"/>
      <c r="F210" s="255"/>
    </row>
    <row r="211" spans="3:6" ht="14.25" customHeight="1">
      <c r="C211" s="255"/>
      <c r="D211" s="255"/>
      <c r="E211" s="255"/>
      <c r="F211" s="255"/>
    </row>
    <row r="212" spans="3:6" ht="14.25" customHeight="1">
      <c r="C212" s="255"/>
      <c r="D212" s="255"/>
      <c r="E212" s="255"/>
      <c r="F212" s="255"/>
    </row>
    <row r="213" spans="3:6" ht="14.25" customHeight="1">
      <c r="C213" s="255"/>
      <c r="D213" s="255"/>
      <c r="E213" s="255"/>
      <c r="F213" s="255"/>
    </row>
    <row r="214" spans="3:6" ht="14.25" customHeight="1">
      <c r="C214" s="255"/>
      <c r="D214" s="255"/>
      <c r="E214" s="255"/>
      <c r="F214" s="255"/>
    </row>
    <row r="215" spans="3:6" ht="14.25" customHeight="1">
      <c r="C215" s="255"/>
      <c r="D215" s="255"/>
      <c r="E215" s="255"/>
      <c r="F215" s="255"/>
    </row>
    <row r="216" spans="3:6" ht="14.25" customHeight="1">
      <c r="C216" s="255"/>
      <c r="D216" s="255"/>
      <c r="E216" s="255"/>
      <c r="F216" s="255"/>
    </row>
    <row r="217" spans="3:6" ht="14.25" customHeight="1">
      <c r="C217" s="255"/>
      <c r="D217" s="255"/>
      <c r="E217" s="255"/>
      <c r="F217" s="255"/>
    </row>
    <row r="218" spans="3:6" ht="14.25" customHeight="1">
      <c r="C218" s="255"/>
      <c r="D218" s="255"/>
      <c r="E218" s="255"/>
      <c r="F218" s="255"/>
    </row>
    <row r="219" spans="3:6" ht="14.25" customHeight="1">
      <c r="C219" s="255"/>
      <c r="D219" s="255"/>
      <c r="E219" s="255"/>
      <c r="F219" s="255"/>
    </row>
    <row r="220" spans="3:6" ht="14.25" customHeight="1">
      <c r="C220" s="255"/>
      <c r="D220" s="255"/>
      <c r="E220" s="255"/>
      <c r="F220" s="255"/>
    </row>
    <row r="221" spans="3:6" ht="14.25" customHeight="1">
      <c r="C221" s="255"/>
      <c r="D221" s="255"/>
      <c r="E221" s="255"/>
      <c r="F221" s="255"/>
    </row>
    <row r="222" spans="3:6" ht="14.25" customHeight="1">
      <c r="C222" s="255"/>
      <c r="D222" s="255"/>
      <c r="E222" s="255"/>
      <c r="F222" s="255"/>
    </row>
    <row r="223" spans="3:6" ht="14.25" customHeight="1">
      <c r="C223" s="255"/>
      <c r="D223" s="255"/>
      <c r="E223" s="255"/>
      <c r="F223" s="255"/>
    </row>
    <row r="224" spans="3:6" ht="14.25" customHeight="1">
      <c r="C224" s="255"/>
      <c r="D224" s="255"/>
      <c r="E224" s="255"/>
      <c r="F224" s="255"/>
    </row>
    <row r="225" spans="3:6" ht="14.25" customHeight="1">
      <c r="C225" s="255"/>
      <c r="D225" s="255"/>
      <c r="E225" s="255"/>
      <c r="F225" s="255"/>
    </row>
    <row r="226" spans="3:6" ht="14.25" customHeight="1">
      <c r="C226" s="255"/>
      <c r="D226" s="255"/>
      <c r="E226" s="255"/>
      <c r="F226" s="255"/>
    </row>
    <row r="227" spans="3:6" ht="14.25" customHeight="1">
      <c r="C227" s="255"/>
      <c r="D227" s="255"/>
      <c r="E227" s="255"/>
      <c r="F227" s="255"/>
    </row>
    <row r="228" spans="3:6" ht="14.25" customHeight="1">
      <c r="C228" s="255"/>
      <c r="D228" s="255"/>
      <c r="E228" s="255"/>
      <c r="F228" s="255"/>
    </row>
    <row r="229" spans="3:6" ht="14.25" customHeight="1">
      <c r="C229" s="255"/>
      <c r="D229" s="255"/>
      <c r="E229" s="255"/>
      <c r="F229" s="255"/>
    </row>
    <row r="230" spans="3:6" ht="14.25" customHeight="1">
      <c r="C230" s="255"/>
      <c r="D230" s="255"/>
      <c r="E230" s="255"/>
      <c r="F230" s="255"/>
    </row>
    <row r="231" spans="3:6" ht="14.25" customHeight="1">
      <c r="C231" s="255"/>
      <c r="D231" s="255"/>
      <c r="E231" s="255"/>
      <c r="F231" s="255"/>
    </row>
    <row r="232" spans="3:6" ht="14.25" customHeight="1">
      <c r="C232" s="255"/>
      <c r="D232" s="255"/>
      <c r="E232" s="255"/>
      <c r="F232" s="255"/>
    </row>
    <row r="233" spans="3:6" ht="14.25" customHeight="1">
      <c r="C233" s="255"/>
      <c r="D233" s="255"/>
      <c r="E233" s="255"/>
      <c r="F233" s="255"/>
    </row>
    <row r="234" spans="3:6" ht="14.25" customHeight="1">
      <c r="C234" s="255"/>
      <c r="D234" s="255"/>
      <c r="E234" s="255"/>
      <c r="F234" s="255"/>
    </row>
    <row r="235" spans="3:6" ht="14.25" customHeight="1">
      <c r="C235" s="255"/>
      <c r="D235" s="255"/>
      <c r="E235" s="255"/>
      <c r="F235" s="255"/>
    </row>
    <row r="236" spans="3:6" ht="14.25" customHeight="1">
      <c r="C236" s="255"/>
      <c r="D236" s="255"/>
      <c r="E236" s="255"/>
      <c r="F236" s="255"/>
    </row>
    <row r="237" spans="3:6" ht="14.25" customHeight="1">
      <c r="C237" s="255"/>
      <c r="D237" s="255"/>
      <c r="E237" s="255"/>
      <c r="F237" s="255"/>
    </row>
    <row r="238" spans="3:6" ht="14.25" customHeight="1">
      <c r="C238" s="255"/>
      <c r="D238" s="255"/>
      <c r="E238" s="255"/>
      <c r="F238" s="255"/>
    </row>
    <row r="239" spans="3:6" ht="14.25" customHeight="1">
      <c r="C239" s="255"/>
      <c r="D239" s="255"/>
      <c r="E239" s="255"/>
      <c r="F239" s="255"/>
    </row>
    <row r="240" spans="3:6" ht="14.25" customHeight="1">
      <c r="C240" s="255"/>
      <c r="D240" s="255"/>
      <c r="E240" s="255"/>
      <c r="F240" s="255"/>
    </row>
    <row r="241" spans="3:6" ht="14.25" customHeight="1">
      <c r="C241" s="255"/>
      <c r="D241" s="255"/>
      <c r="E241" s="255"/>
      <c r="F241" s="255"/>
    </row>
    <row r="242" spans="3:6" ht="14.25" customHeight="1">
      <c r="C242" s="255"/>
      <c r="D242" s="255"/>
      <c r="E242" s="255"/>
      <c r="F242" s="255"/>
    </row>
    <row r="243" spans="3:6" ht="14.25" customHeight="1">
      <c r="C243" s="255"/>
      <c r="D243" s="255"/>
      <c r="E243" s="255"/>
      <c r="F243" s="255"/>
    </row>
    <row r="244" spans="3:6" ht="14.25" customHeight="1">
      <c r="C244" s="255"/>
      <c r="D244" s="255"/>
      <c r="E244" s="255"/>
      <c r="F244" s="255"/>
    </row>
    <row r="245" spans="3:6" ht="14.25" customHeight="1">
      <c r="C245" s="255"/>
      <c r="D245" s="255"/>
      <c r="E245" s="255"/>
      <c r="F245" s="255"/>
    </row>
    <row r="246" spans="3:6" ht="14.25" customHeight="1">
      <c r="C246" s="255"/>
      <c r="D246" s="255"/>
      <c r="E246" s="255"/>
      <c r="F246" s="255"/>
    </row>
    <row r="247" spans="3:6" ht="14.25" customHeight="1">
      <c r="C247" s="255"/>
      <c r="D247" s="255"/>
      <c r="E247" s="255"/>
      <c r="F247" s="255"/>
    </row>
    <row r="248" spans="3:6" ht="14.25" customHeight="1">
      <c r="C248" s="255"/>
      <c r="D248" s="255"/>
      <c r="E248" s="255"/>
      <c r="F248" s="255"/>
    </row>
    <row r="249" spans="3:6" ht="14.25" customHeight="1">
      <c r="C249" s="255"/>
      <c r="D249" s="255"/>
      <c r="E249" s="255"/>
      <c r="F249" s="255"/>
    </row>
    <row r="250" spans="3:6" ht="14.25" customHeight="1">
      <c r="C250" s="255"/>
      <c r="D250" s="255"/>
      <c r="E250" s="255"/>
      <c r="F250" s="255"/>
    </row>
    <row r="251" spans="3:6" ht="14.25" customHeight="1">
      <c r="C251" s="255"/>
      <c r="D251" s="255"/>
      <c r="E251" s="255"/>
      <c r="F251" s="255"/>
    </row>
    <row r="252" spans="3:6" ht="14.25" customHeight="1">
      <c r="C252" s="255"/>
      <c r="D252" s="255"/>
      <c r="E252" s="255"/>
      <c r="F252" s="255"/>
    </row>
    <row r="253" spans="3:6" ht="14.25" customHeight="1">
      <c r="C253" s="255"/>
      <c r="D253" s="255"/>
      <c r="E253" s="255"/>
      <c r="F253" s="255"/>
    </row>
    <row r="254" spans="3:6" ht="14.25" customHeight="1">
      <c r="C254" s="255"/>
      <c r="D254" s="255"/>
      <c r="E254" s="255"/>
      <c r="F254" s="255"/>
    </row>
    <row r="255" spans="3:6" ht="14.25" customHeight="1">
      <c r="C255" s="255"/>
      <c r="D255" s="255"/>
      <c r="E255" s="255"/>
      <c r="F255" s="255"/>
    </row>
    <row r="256" spans="3:6" ht="14.25" customHeight="1">
      <c r="C256" s="255"/>
      <c r="D256" s="255"/>
      <c r="E256" s="255"/>
      <c r="F256" s="255"/>
    </row>
    <row r="257" spans="3:6" ht="14.25" customHeight="1">
      <c r="C257" s="255"/>
      <c r="D257" s="255"/>
      <c r="E257" s="255"/>
      <c r="F257" s="255"/>
    </row>
    <row r="258" spans="3:6" ht="14.25" customHeight="1">
      <c r="C258" s="255"/>
      <c r="D258" s="255"/>
      <c r="E258" s="255"/>
      <c r="F258" s="255"/>
    </row>
    <row r="259" spans="3:6" ht="14.25" customHeight="1">
      <c r="C259" s="255"/>
      <c r="D259" s="255"/>
      <c r="E259" s="255"/>
      <c r="F259" s="255"/>
    </row>
    <row r="260" spans="3:6" ht="14.25" customHeight="1">
      <c r="C260" s="255"/>
      <c r="D260" s="255"/>
      <c r="E260" s="255"/>
      <c r="F260" s="255"/>
    </row>
    <row r="261" spans="3:6" ht="14.25" customHeight="1">
      <c r="C261" s="255"/>
      <c r="D261" s="255"/>
      <c r="E261" s="255"/>
      <c r="F261" s="255"/>
    </row>
    <row r="262" spans="3:6" ht="14.25" customHeight="1">
      <c r="C262" s="255"/>
      <c r="D262" s="255"/>
      <c r="E262" s="255"/>
      <c r="F262" s="255"/>
    </row>
    <row r="263" spans="3:6" ht="14.25" customHeight="1">
      <c r="C263" s="255"/>
      <c r="D263" s="255"/>
      <c r="E263" s="255"/>
      <c r="F263" s="255"/>
    </row>
    <row r="264" spans="3:6" ht="14.25" customHeight="1">
      <c r="C264" s="255"/>
      <c r="D264" s="255"/>
      <c r="E264" s="255"/>
      <c r="F264" s="255"/>
    </row>
    <row r="265" spans="3:6" ht="14.25" customHeight="1">
      <c r="C265" s="255"/>
      <c r="D265" s="255"/>
      <c r="E265" s="255"/>
      <c r="F265" s="255"/>
    </row>
    <row r="266" spans="3:6" ht="14.25" customHeight="1">
      <c r="C266" s="255"/>
      <c r="D266" s="255"/>
      <c r="E266" s="255"/>
      <c r="F266" s="255"/>
    </row>
    <row r="267" spans="3:6" ht="14.25" customHeight="1">
      <c r="C267" s="255"/>
      <c r="D267" s="255"/>
      <c r="E267" s="255"/>
      <c r="F267" s="255"/>
    </row>
    <row r="268" spans="3:6" ht="14.25" customHeight="1">
      <c r="C268" s="255"/>
      <c r="D268" s="255"/>
      <c r="E268" s="255"/>
      <c r="F268" s="255"/>
    </row>
    <row r="269" spans="3:6" ht="14.25" customHeight="1">
      <c r="C269" s="255"/>
      <c r="D269" s="255"/>
      <c r="E269" s="255"/>
      <c r="F269" s="255"/>
    </row>
    <row r="270" spans="3:6" ht="14.25" customHeight="1">
      <c r="C270" s="255"/>
      <c r="D270" s="255"/>
      <c r="E270" s="255"/>
      <c r="F270" s="255"/>
    </row>
    <row r="271" spans="3:6" ht="14.25" customHeight="1">
      <c r="C271" s="255"/>
      <c r="D271" s="255"/>
      <c r="E271" s="255"/>
      <c r="F271" s="255"/>
    </row>
    <row r="272" spans="3:6" ht="14.25" customHeight="1">
      <c r="C272" s="255"/>
      <c r="D272" s="255"/>
      <c r="E272" s="255"/>
      <c r="F272" s="255"/>
    </row>
    <row r="273" spans="3:6" ht="14.25" customHeight="1">
      <c r="C273" s="255"/>
      <c r="D273" s="255"/>
      <c r="E273" s="255"/>
      <c r="F273" s="255"/>
    </row>
    <row r="274" spans="3:6" ht="14.25" customHeight="1">
      <c r="C274" s="255"/>
      <c r="D274" s="255"/>
      <c r="E274" s="255"/>
      <c r="F274" s="255"/>
    </row>
    <row r="275" spans="3:6" ht="14.25" customHeight="1">
      <c r="C275" s="255"/>
      <c r="D275" s="255"/>
      <c r="E275" s="255"/>
      <c r="F275" s="255"/>
    </row>
    <row r="276" spans="3:6" ht="14.25" customHeight="1">
      <c r="C276" s="255"/>
      <c r="D276" s="255"/>
      <c r="E276" s="255"/>
      <c r="F276" s="255"/>
    </row>
    <row r="277" spans="3:6" ht="14.25" customHeight="1">
      <c r="C277" s="255"/>
      <c r="D277" s="255"/>
      <c r="E277" s="255"/>
      <c r="F277" s="255"/>
    </row>
    <row r="278" spans="3:6" ht="14.25" customHeight="1">
      <c r="C278" s="255"/>
      <c r="D278" s="255"/>
      <c r="E278" s="255"/>
      <c r="F278" s="255"/>
    </row>
    <row r="279" spans="3:6" ht="14.25" customHeight="1">
      <c r="C279" s="255"/>
      <c r="D279" s="255"/>
      <c r="E279" s="255"/>
      <c r="F279" s="255"/>
    </row>
    <row r="280" spans="3:6" ht="14.25" customHeight="1">
      <c r="C280" s="255"/>
      <c r="D280" s="255"/>
      <c r="E280" s="255"/>
      <c r="F280" s="255"/>
    </row>
    <row r="281" spans="3:6" ht="14.25" customHeight="1">
      <c r="C281" s="255"/>
      <c r="D281" s="255"/>
      <c r="E281" s="255"/>
      <c r="F281" s="255"/>
    </row>
    <row r="282" spans="3:6" ht="14.25" customHeight="1">
      <c r="C282" s="255"/>
      <c r="D282" s="255"/>
      <c r="E282" s="255"/>
      <c r="F282" s="255"/>
    </row>
    <row r="283" spans="3:6" ht="14.25" customHeight="1">
      <c r="C283" s="255"/>
      <c r="D283" s="255"/>
      <c r="E283" s="255"/>
      <c r="F283" s="255"/>
    </row>
    <row r="284" spans="3:6" ht="14.25" customHeight="1">
      <c r="C284" s="255"/>
      <c r="D284" s="255"/>
      <c r="E284" s="255"/>
      <c r="F284" s="255"/>
    </row>
    <row r="285" spans="3:6" ht="14.25" customHeight="1">
      <c r="C285" s="255"/>
      <c r="D285" s="255"/>
      <c r="E285" s="255"/>
      <c r="F285" s="255"/>
    </row>
    <row r="286" spans="3:6" ht="14.25" customHeight="1">
      <c r="C286" s="255"/>
      <c r="D286" s="255"/>
      <c r="E286" s="255"/>
      <c r="F286" s="255"/>
    </row>
    <row r="287" spans="3:6" ht="14.25" customHeight="1">
      <c r="C287" s="255"/>
      <c r="D287" s="255"/>
      <c r="E287" s="255"/>
      <c r="F287" s="255"/>
    </row>
    <row r="288" spans="3:6" ht="14.25" customHeight="1">
      <c r="C288" s="255"/>
      <c r="D288" s="255"/>
      <c r="E288" s="255"/>
      <c r="F288" s="255"/>
    </row>
    <row r="289" spans="3:6" ht="14.25" customHeight="1">
      <c r="C289" s="255"/>
      <c r="D289" s="255"/>
      <c r="E289" s="255"/>
      <c r="F289" s="255"/>
    </row>
    <row r="290" spans="3:6" ht="14.25" customHeight="1">
      <c r="C290" s="255"/>
      <c r="D290" s="255"/>
      <c r="E290" s="255"/>
      <c r="F290" s="255"/>
    </row>
    <row r="291" spans="3:6" ht="14.25" customHeight="1">
      <c r="C291" s="255"/>
      <c r="D291" s="255"/>
      <c r="E291" s="255"/>
      <c r="F291" s="255"/>
    </row>
    <row r="292" spans="3:6" ht="14.25" customHeight="1">
      <c r="C292" s="255"/>
      <c r="D292" s="255"/>
      <c r="E292" s="255"/>
      <c r="F292" s="255"/>
    </row>
    <row r="293" spans="3:6" ht="14.25" customHeight="1">
      <c r="C293" s="255"/>
      <c r="D293" s="255"/>
      <c r="E293" s="255"/>
      <c r="F293" s="255"/>
    </row>
    <row r="294" spans="3:6" ht="14.25" customHeight="1">
      <c r="C294" s="255"/>
      <c r="D294" s="255"/>
      <c r="E294" s="255"/>
      <c r="F294" s="255"/>
    </row>
    <row r="295" spans="3:6" ht="14.25" customHeight="1">
      <c r="C295" s="255"/>
      <c r="D295" s="255"/>
      <c r="E295" s="255"/>
      <c r="F295" s="255"/>
    </row>
    <row r="296" spans="3:6" ht="14.25" customHeight="1">
      <c r="C296" s="255"/>
      <c r="D296" s="255"/>
      <c r="E296" s="255"/>
      <c r="F296" s="255"/>
    </row>
    <row r="297" spans="3:6" ht="14.25" customHeight="1">
      <c r="C297" s="255"/>
      <c r="D297" s="255"/>
      <c r="E297" s="255"/>
      <c r="F297" s="255"/>
    </row>
    <row r="298" spans="3:6" ht="14.25" customHeight="1">
      <c r="C298" s="255"/>
      <c r="D298" s="255"/>
      <c r="E298" s="255"/>
      <c r="F298" s="255"/>
    </row>
    <row r="299" spans="3:6" ht="14.25" customHeight="1">
      <c r="C299" s="255"/>
      <c r="D299" s="255"/>
      <c r="E299" s="255"/>
      <c r="F299" s="255"/>
    </row>
    <row r="300" spans="3:6" ht="14.25" customHeight="1">
      <c r="C300" s="255"/>
      <c r="D300" s="255"/>
      <c r="E300" s="255"/>
      <c r="F300" s="255"/>
    </row>
    <row r="301" spans="3:6" ht="14.25" customHeight="1">
      <c r="C301" s="255"/>
      <c r="D301" s="255"/>
      <c r="E301" s="255"/>
      <c r="F301" s="255"/>
    </row>
    <row r="302" spans="3:6" ht="14.25" customHeight="1">
      <c r="C302" s="255"/>
      <c r="D302" s="255"/>
      <c r="E302" s="255"/>
      <c r="F302" s="255"/>
    </row>
    <row r="303" spans="3:6" ht="15.75" customHeight="1">
      <c r="C303" s="255"/>
      <c r="D303" s="255"/>
      <c r="E303" s="255"/>
      <c r="F303" s="255"/>
    </row>
    <row r="304" spans="3:6" ht="15.75" customHeight="1">
      <c r="C304" s="255"/>
      <c r="D304" s="255"/>
      <c r="E304" s="255"/>
      <c r="F304" s="255"/>
    </row>
    <row r="305" spans="3:6" ht="15.75" customHeight="1">
      <c r="C305" s="255"/>
      <c r="D305" s="255"/>
      <c r="E305" s="255"/>
      <c r="F305" s="255"/>
    </row>
    <row r="306" spans="3:6" ht="15.75" customHeight="1">
      <c r="C306" s="255"/>
      <c r="D306" s="255"/>
      <c r="E306" s="255"/>
      <c r="F306" s="255"/>
    </row>
    <row r="307" spans="3:6" ht="15.75" customHeight="1">
      <c r="C307" s="255"/>
      <c r="D307" s="255"/>
      <c r="E307" s="255"/>
      <c r="F307" s="255"/>
    </row>
    <row r="308" spans="3:6" ht="15.75" customHeight="1">
      <c r="C308" s="255"/>
      <c r="D308" s="255"/>
      <c r="E308" s="255"/>
      <c r="F308" s="255"/>
    </row>
    <row r="309" spans="3:6" ht="15.75" customHeight="1">
      <c r="C309" s="255"/>
      <c r="D309" s="255"/>
      <c r="E309" s="255"/>
      <c r="F309" s="255"/>
    </row>
    <row r="310" spans="3:6" ht="15.75" customHeight="1">
      <c r="C310" s="255"/>
      <c r="D310" s="255"/>
      <c r="E310" s="255"/>
      <c r="F310" s="255"/>
    </row>
    <row r="311" spans="3:6" ht="15.75" customHeight="1">
      <c r="C311" s="255"/>
      <c r="D311" s="255"/>
      <c r="E311" s="255"/>
      <c r="F311" s="255"/>
    </row>
    <row r="312" spans="3:6" ht="15.75" customHeight="1">
      <c r="C312" s="255"/>
      <c r="D312" s="255"/>
      <c r="E312" s="255"/>
      <c r="F312" s="255"/>
    </row>
    <row r="313" spans="3:6" ht="15.75" customHeight="1">
      <c r="C313" s="255"/>
      <c r="D313" s="255"/>
      <c r="E313" s="255"/>
      <c r="F313" s="255"/>
    </row>
    <row r="314" spans="3:6" ht="15.75" customHeight="1">
      <c r="C314" s="255"/>
      <c r="D314" s="255"/>
      <c r="E314" s="255"/>
      <c r="F314" s="255"/>
    </row>
    <row r="315" spans="3:6" ht="15.75" customHeight="1">
      <c r="C315" s="255"/>
      <c r="D315" s="255"/>
      <c r="E315" s="255"/>
      <c r="F315" s="255"/>
    </row>
    <row r="316" spans="3:6" ht="15.75" customHeight="1">
      <c r="C316" s="255"/>
      <c r="D316" s="255"/>
      <c r="E316" s="255"/>
      <c r="F316" s="255"/>
    </row>
    <row r="317" spans="3:6" ht="15.75" customHeight="1">
      <c r="C317" s="255"/>
      <c r="D317" s="255"/>
      <c r="E317" s="255"/>
      <c r="F317" s="255"/>
    </row>
    <row r="318" spans="3:6" ht="15.75" customHeight="1">
      <c r="C318" s="255"/>
      <c r="D318" s="255"/>
      <c r="E318" s="255"/>
      <c r="F318" s="255"/>
    </row>
    <row r="319" spans="3:6" ht="15.75" customHeight="1">
      <c r="C319" s="255"/>
      <c r="D319" s="255"/>
      <c r="E319" s="255"/>
      <c r="F319" s="255"/>
    </row>
    <row r="320" spans="3:6" ht="15.75" customHeight="1">
      <c r="C320" s="255"/>
      <c r="D320" s="255"/>
      <c r="E320" s="255"/>
      <c r="F320" s="255"/>
    </row>
    <row r="321" spans="3:6" ht="15.75" customHeight="1">
      <c r="C321" s="255"/>
      <c r="D321" s="255"/>
      <c r="E321" s="255"/>
      <c r="F321" s="255"/>
    </row>
    <row r="322" spans="3:6" ht="15.75" customHeight="1">
      <c r="C322" s="255"/>
      <c r="D322" s="255"/>
      <c r="E322" s="255"/>
      <c r="F322" s="255"/>
    </row>
    <row r="323" spans="3:6" ht="15.75" customHeight="1">
      <c r="C323" s="255"/>
      <c r="D323" s="255"/>
      <c r="E323" s="255"/>
      <c r="F323" s="255"/>
    </row>
    <row r="324" spans="3:6" ht="15.75" customHeight="1">
      <c r="C324" s="255"/>
      <c r="D324" s="255"/>
      <c r="E324" s="255"/>
      <c r="F324" s="255"/>
    </row>
    <row r="325" spans="3:6" ht="15.75" customHeight="1">
      <c r="C325" s="255"/>
      <c r="D325" s="255"/>
      <c r="E325" s="255"/>
      <c r="F325" s="255"/>
    </row>
    <row r="326" spans="3:6" ht="15.75" customHeight="1">
      <c r="C326" s="255"/>
      <c r="D326" s="255"/>
      <c r="E326" s="255"/>
      <c r="F326" s="255"/>
    </row>
    <row r="327" spans="3:6" ht="15.75" customHeight="1">
      <c r="C327" s="255"/>
      <c r="D327" s="255"/>
      <c r="E327" s="255"/>
      <c r="F327" s="255"/>
    </row>
    <row r="328" spans="3:6" ht="15.75" customHeight="1">
      <c r="C328" s="255"/>
      <c r="D328" s="255"/>
      <c r="E328" s="255"/>
      <c r="F328" s="255"/>
    </row>
    <row r="329" spans="3:6" ht="15.75" customHeight="1">
      <c r="C329" s="255"/>
      <c r="D329" s="255"/>
      <c r="E329" s="255"/>
      <c r="F329" s="255"/>
    </row>
    <row r="330" spans="3:6" ht="15.75" customHeight="1">
      <c r="C330" s="255"/>
      <c r="D330" s="255"/>
      <c r="E330" s="255"/>
      <c r="F330" s="255"/>
    </row>
    <row r="331" spans="3:6" ht="15.75" customHeight="1">
      <c r="C331" s="255"/>
      <c r="D331" s="255"/>
      <c r="E331" s="255"/>
      <c r="F331" s="255"/>
    </row>
    <row r="332" spans="3:6" ht="15.75" customHeight="1">
      <c r="C332" s="255"/>
      <c r="D332" s="255"/>
      <c r="E332" s="255"/>
      <c r="F332" s="255"/>
    </row>
    <row r="333" spans="3:6" ht="15.75" customHeight="1">
      <c r="C333" s="255"/>
      <c r="D333" s="255"/>
      <c r="E333" s="255"/>
      <c r="F333" s="255"/>
    </row>
    <row r="334" spans="3:6" ht="15.75" customHeight="1">
      <c r="C334" s="255"/>
      <c r="D334" s="255"/>
      <c r="E334" s="255"/>
      <c r="F334" s="255"/>
    </row>
    <row r="335" spans="3:6" ht="15.75" customHeight="1">
      <c r="C335" s="255"/>
      <c r="D335" s="255"/>
      <c r="E335" s="255"/>
      <c r="F335" s="255"/>
    </row>
    <row r="336" spans="3:6" ht="15.75" customHeight="1">
      <c r="C336" s="255"/>
      <c r="D336" s="255"/>
      <c r="E336" s="255"/>
      <c r="F336" s="255"/>
    </row>
    <row r="337" spans="3:6" ht="15.75" customHeight="1">
      <c r="C337" s="255"/>
      <c r="D337" s="255"/>
      <c r="E337" s="255"/>
      <c r="F337" s="255"/>
    </row>
    <row r="338" spans="3:6" ht="15.75" customHeight="1">
      <c r="C338" s="255"/>
      <c r="D338" s="255"/>
      <c r="E338" s="255"/>
      <c r="F338" s="255"/>
    </row>
    <row r="339" spans="3:6" ht="15.75" customHeight="1">
      <c r="C339" s="255"/>
      <c r="D339" s="255"/>
      <c r="E339" s="255"/>
      <c r="F339" s="255"/>
    </row>
    <row r="340" spans="3:6" ht="15.75" customHeight="1">
      <c r="C340" s="255"/>
      <c r="D340" s="255"/>
      <c r="E340" s="255"/>
      <c r="F340" s="255"/>
    </row>
    <row r="341" spans="3:6" ht="15.75" customHeight="1">
      <c r="C341" s="255"/>
      <c r="D341" s="255"/>
      <c r="E341" s="255"/>
      <c r="F341" s="255"/>
    </row>
    <row r="342" spans="3:6" ht="15.75" customHeight="1">
      <c r="C342" s="255"/>
      <c r="D342" s="255"/>
      <c r="E342" s="255"/>
      <c r="F342" s="255"/>
    </row>
    <row r="343" spans="3:6" ht="15.75" customHeight="1">
      <c r="C343" s="255"/>
      <c r="D343" s="255"/>
      <c r="E343" s="255"/>
      <c r="F343" s="255"/>
    </row>
    <row r="344" spans="3:6" ht="15.75" customHeight="1">
      <c r="C344" s="255"/>
      <c r="D344" s="255"/>
      <c r="E344" s="255"/>
      <c r="F344" s="255"/>
    </row>
    <row r="345" spans="3:6" ht="15.75" customHeight="1">
      <c r="C345" s="255"/>
      <c r="D345" s="255"/>
      <c r="E345" s="255"/>
      <c r="F345" s="255"/>
    </row>
    <row r="346" spans="3:6" ht="15.75" customHeight="1">
      <c r="C346" s="255"/>
      <c r="D346" s="255"/>
      <c r="E346" s="255"/>
      <c r="F346" s="255"/>
    </row>
    <row r="347" spans="3:6" ht="15.75" customHeight="1">
      <c r="C347" s="255"/>
      <c r="D347" s="255"/>
      <c r="E347" s="255"/>
      <c r="F347" s="255"/>
    </row>
    <row r="348" spans="3:6" ht="15.75" customHeight="1">
      <c r="C348" s="255"/>
      <c r="D348" s="255"/>
      <c r="E348" s="255"/>
      <c r="F348" s="255"/>
    </row>
    <row r="349" spans="3:6" ht="15.75" customHeight="1">
      <c r="C349" s="255"/>
      <c r="D349" s="255"/>
      <c r="E349" s="255"/>
      <c r="F349" s="255"/>
    </row>
    <row r="350" spans="3:6" ht="15.75" customHeight="1">
      <c r="C350" s="255"/>
      <c r="D350" s="255"/>
      <c r="E350" s="255"/>
      <c r="F350" s="255"/>
    </row>
    <row r="351" spans="3:6" ht="15.75" customHeight="1">
      <c r="C351" s="255"/>
      <c r="D351" s="255"/>
      <c r="E351" s="255"/>
      <c r="F351" s="255"/>
    </row>
    <row r="352" spans="3:6" ht="15.75" customHeight="1">
      <c r="C352" s="255"/>
      <c r="D352" s="255"/>
      <c r="E352" s="255"/>
      <c r="F352" s="255"/>
    </row>
    <row r="353" spans="3:6" ht="15.75" customHeight="1">
      <c r="C353" s="255"/>
      <c r="D353" s="255"/>
      <c r="E353" s="255"/>
      <c r="F353" s="255"/>
    </row>
    <row r="354" spans="3:6" ht="15.75" customHeight="1">
      <c r="C354" s="255"/>
      <c r="D354" s="255"/>
      <c r="E354" s="255"/>
      <c r="F354" s="255"/>
    </row>
    <row r="355" spans="3:6" ht="15.75" customHeight="1">
      <c r="C355" s="255"/>
      <c r="D355" s="255"/>
      <c r="E355" s="255"/>
      <c r="F355" s="255"/>
    </row>
    <row r="356" spans="3:6" ht="15.75" customHeight="1">
      <c r="C356" s="255"/>
      <c r="D356" s="255"/>
      <c r="E356" s="255"/>
      <c r="F356" s="255"/>
    </row>
    <row r="357" spans="3:6" ht="15.75" customHeight="1">
      <c r="C357" s="255"/>
      <c r="D357" s="255"/>
      <c r="E357" s="255"/>
      <c r="F357" s="255"/>
    </row>
    <row r="358" spans="3:6" ht="15.75" customHeight="1">
      <c r="C358" s="255"/>
      <c r="D358" s="255"/>
      <c r="E358" s="255"/>
      <c r="F358" s="255"/>
    </row>
    <row r="359" spans="3:6" ht="15.75" customHeight="1">
      <c r="C359" s="255"/>
      <c r="D359" s="255"/>
      <c r="E359" s="255"/>
      <c r="F359" s="255"/>
    </row>
    <row r="360" spans="3:6" ht="15.75" customHeight="1">
      <c r="C360" s="255"/>
      <c r="D360" s="255"/>
      <c r="E360" s="255"/>
      <c r="F360" s="255"/>
    </row>
    <row r="361" spans="3:6" ht="15.75" customHeight="1">
      <c r="C361" s="255"/>
      <c r="D361" s="255"/>
      <c r="E361" s="255"/>
      <c r="F361" s="255"/>
    </row>
    <row r="362" spans="3:6" ht="15.75" customHeight="1">
      <c r="C362" s="255"/>
      <c r="D362" s="255"/>
      <c r="E362" s="255"/>
      <c r="F362" s="255"/>
    </row>
    <row r="363" spans="3:6" ht="15.75" customHeight="1">
      <c r="C363" s="255"/>
      <c r="D363" s="255"/>
      <c r="E363" s="255"/>
      <c r="F363" s="255"/>
    </row>
    <row r="364" spans="3:6" ht="15.75" customHeight="1">
      <c r="C364" s="255"/>
      <c r="D364" s="255"/>
      <c r="E364" s="255"/>
      <c r="F364" s="255"/>
    </row>
    <row r="365" spans="3:6" ht="15.75" customHeight="1">
      <c r="C365" s="255"/>
      <c r="D365" s="255"/>
      <c r="E365" s="255"/>
      <c r="F365" s="255"/>
    </row>
    <row r="366" spans="3:6" ht="15.75" customHeight="1">
      <c r="C366" s="255"/>
      <c r="D366" s="255"/>
      <c r="E366" s="255"/>
      <c r="F366" s="255"/>
    </row>
    <row r="367" spans="3:6" ht="15.75" customHeight="1">
      <c r="C367" s="255"/>
      <c r="D367" s="255"/>
      <c r="E367" s="255"/>
      <c r="F367" s="255"/>
    </row>
    <row r="368" spans="3:6" ht="15.75" customHeight="1">
      <c r="C368" s="255"/>
      <c r="D368" s="255"/>
      <c r="E368" s="255"/>
      <c r="F368" s="255"/>
    </row>
    <row r="369" spans="3:6" ht="15.75" customHeight="1">
      <c r="C369" s="255"/>
      <c r="D369" s="255"/>
      <c r="E369" s="255"/>
      <c r="F369" s="255"/>
    </row>
    <row r="370" spans="3:6" ht="15.75" customHeight="1">
      <c r="C370" s="255"/>
      <c r="D370" s="255"/>
      <c r="E370" s="255"/>
      <c r="F370" s="255"/>
    </row>
    <row r="371" spans="3:6" ht="15.75" customHeight="1">
      <c r="C371" s="255"/>
      <c r="D371" s="255"/>
      <c r="E371" s="255"/>
      <c r="F371" s="255"/>
    </row>
    <row r="372" spans="3:6" ht="15.75" customHeight="1">
      <c r="C372" s="255"/>
      <c r="D372" s="255"/>
      <c r="E372" s="255"/>
      <c r="F372" s="255"/>
    </row>
    <row r="373" spans="3:6" ht="15.75" customHeight="1">
      <c r="C373" s="255"/>
      <c r="D373" s="255"/>
      <c r="E373" s="255"/>
      <c r="F373" s="255"/>
    </row>
    <row r="374" spans="3:6" ht="15.75" customHeight="1">
      <c r="C374" s="255"/>
      <c r="D374" s="255"/>
      <c r="E374" s="255"/>
      <c r="F374" s="255"/>
    </row>
    <row r="375" spans="3:6" ht="15.75" customHeight="1">
      <c r="C375" s="255"/>
      <c r="D375" s="255"/>
      <c r="E375" s="255"/>
      <c r="F375" s="255"/>
    </row>
    <row r="376" spans="3:6" ht="15.75" customHeight="1">
      <c r="C376" s="255"/>
      <c r="D376" s="255"/>
      <c r="E376" s="255"/>
      <c r="F376" s="255"/>
    </row>
    <row r="377" spans="3:6" ht="15.75" customHeight="1">
      <c r="C377" s="255"/>
      <c r="D377" s="255"/>
      <c r="E377" s="255"/>
      <c r="F377" s="255"/>
    </row>
    <row r="378" spans="3:6" ht="15.75" customHeight="1">
      <c r="C378" s="255"/>
      <c r="D378" s="255"/>
      <c r="E378" s="255"/>
      <c r="F378" s="255"/>
    </row>
    <row r="379" spans="3:6" ht="15.75" customHeight="1">
      <c r="C379" s="255"/>
      <c r="D379" s="255"/>
      <c r="E379" s="255"/>
      <c r="F379" s="255"/>
    </row>
    <row r="380" spans="3:6" ht="15.75" customHeight="1">
      <c r="C380" s="255"/>
      <c r="D380" s="255"/>
      <c r="E380" s="255"/>
      <c r="F380" s="255"/>
    </row>
    <row r="381" spans="3:6" ht="15.75" customHeight="1">
      <c r="C381" s="255"/>
      <c r="D381" s="255"/>
      <c r="E381" s="255"/>
      <c r="F381" s="255"/>
    </row>
    <row r="382" spans="3:6" ht="15.75" customHeight="1">
      <c r="C382" s="255"/>
      <c r="D382" s="255"/>
      <c r="E382" s="255"/>
      <c r="F382" s="255"/>
    </row>
    <row r="383" spans="3:6" ht="15.75" customHeight="1">
      <c r="C383" s="255"/>
      <c r="D383" s="255"/>
      <c r="E383" s="255"/>
      <c r="F383" s="255"/>
    </row>
    <row r="384" spans="3:6" ht="15.75" customHeight="1">
      <c r="C384" s="255"/>
      <c r="D384" s="255"/>
      <c r="E384" s="255"/>
      <c r="F384" s="255"/>
    </row>
    <row r="385" spans="3:6" ht="15.75" customHeight="1">
      <c r="C385" s="255"/>
      <c r="D385" s="255"/>
      <c r="E385" s="255"/>
      <c r="F385" s="255"/>
    </row>
    <row r="386" spans="3:6" ht="15.75" customHeight="1">
      <c r="C386" s="255"/>
      <c r="D386" s="255"/>
      <c r="E386" s="255"/>
      <c r="F386" s="255"/>
    </row>
    <row r="387" spans="3:6" ht="15.75" customHeight="1">
      <c r="C387" s="255"/>
      <c r="D387" s="255"/>
      <c r="E387" s="255"/>
      <c r="F387" s="255"/>
    </row>
    <row r="388" spans="3:6" ht="15.75" customHeight="1">
      <c r="C388" s="255"/>
      <c r="D388" s="255"/>
      <c r="E388" s="255"/>
      <c r="F388" s="255"/>
    </row>
    <row r="389" spans="3:6" ht="15.75" customHeight="1">
      <c r="C389" s="255"/>
      <c r="D389" s="255"/>
      <c r="E389" s="255"/>
      <c r="F389" s="255"/>
    </row>
    <row r="390" spans="3:6" ht="15.75" customHeight="1">
      <c r="C390" s="255"/>
      <c r="D390" s="255"/>
      <c r="E390" s="255"/>
      <c r="F390" s="255"/>
    </row>
    <row r="391" spans="3:6" ht="15.75" customHeight="1">
      <c r="C391" s="255"/>
      <c r="D391" s="255"/>
      <c r="E391" s="255"/>
      <c r="F391" s="255"/>
    </row>
    <row r="392" spans="3:6" ht="15.75" customHeight="1">
      <c r="C392" s="255"/>
      <c r="D392" s="255"/>
      <c r="E392" s="255"/>
      <c r="F392" s="255"/>
    </row>
    <row r="393" spans="3:6" ht="15.75" customHeight="1">
      <c r="C393" s="255"/>
      <c r="D393" s="255"/>
      <c r="E393" s="255"/>
      <c r="F393" s="255"/>
    </row>
    <row r="394" spans="3:6" ht="15.75" customHeight="1">
      <c r="C394" s="255"/>
      <c r="D394" s="255"/>
      <c r="E394" s="255"/>
      <c r="F394" s="255"/>
    </row>
    <row r="395" spans="3:6" ht="15.75" customHeight="1">
      <c r="C395" s="255"/>
      <c r="D395" s="255"/>
      <c r="E395" s="255"/>
      <c r="F395" s="255"/>
    </row>
    <row r="396" spans="3:6" ht="15.75" customHeight="1">
      <c r="C396" s="255"/>
      <c r="D396" s="255"/>
      <c r="E396" s="255"/>
      <c r="F396" s="255"/>
    </row>
    <row r="397" spans="3:6" ht="15.75" customHeight="1">
      <c r="C397" s="255"/>
      <c r="D397" s="255"/>
      <c r="E397" s="255"/>
      <c r="F397" s="255"/>
    </row>
    <row r="398" spans="3:6" ht="15.75" customHeight="1">
      <c r="C398" s="255"/>
      <c r="D398" s="255"/>
      <c r="E398" s="255"/>
      <c r="F398" s="255"/>
    </row>
    <row r="399" spans="3:6" ht="15.75" customHeight="1">
      <c r="C399" s="255"/>
      <c r="D399" s="255"/>
      <c r="E399" s="255"/>
      <c r="F399" s="255"/>
    </row>
    <row r="400" spans="3:6" ht="15.75" customHeight="1">
      <c r="C400" s="255"/>
      <c r="D400" s="255"/>
      <c r="E400" s="255"/>
      <c r="F400" s="255"/>
    </row>
    <row r="401" spans="3:6" ht="15.75" customHeight="1">
      <c r="C401" s="255"/>
      <c r="D401" s="255"/>
      <c r="E401" s="255"/>
      <c r="F401" s="255"/>
    </row>
    <row r="402" spans="3:6" ht="15.75" customHeight="1">
      <c r="C402" s="255"/>
      <c r="D402" s="255"/>
      <c r="E402" s="255"/>
      <c r="F402" s="255"/>
    </row>
    <row r="403" spans="3:6" ht="15.75" customHeight="1">
      <c r="C403" s="255"/>
      <c r="D403" s="255"/>
      <c r="E403" s="255"/>
      <c r="F403" s="255"/>
    </row>
    <row r="404" spans="3:6" ht="15.75" customHeight="1">
      <c r="C404" s="255"/>
      <c r="D404" s="255"/>
      <c r="E404" s="255"/>
      <c r="F404" s="255"/>
    </row>
    <row r="405" spans="3:6" ht="15.75" customHeight="1">
      <c r="C405" s="255"/>
      <c r="D405" s="255"/>
      <c r="E405" s="255"/>
      <c r="F405" s="255"/>
    </row>
    <row r="406" spans="3:6" ht="15.75" customHeight="1">
      <c r="C406" s="255"/>
      <c r="D406" s="255"/>
      <c r="E406" s="255"/>
      <c r="F406" s="255"/>
    </row>
    <row r="407" spans="3:6" ht="15.75" customHeight="1">
      <c r="C407" s="255"/>
      <c r="D407" s="255"/>
      <c r="E407" s="255"/>
      <c r="F407" s="255"/>
    </row>
    <row r="408" spans="3:6" ht="15.75" customHeight="1">
      <c r="C408" s="255"/>
      <c r="D408" s="255"/>
      <c r="E408" s="255"/>
      <c r="F408" s="255"/>
    </row>
    <row r="409" spans="3:6" ht="15.75" customHeight="1">
      <c r="C409" s="255"/>
      <c r="D409" s="255"/>
      <c r="E409" s="255"/>
      <c r="F409" s="255"/>
    </row>
    <row r="410" spans="3:6" ht="15.75" customHeight="1">
      <c r="C410" s="255"/>
      <c r="D410" s="255"/>
      <c r="E410" s="255"/>
      <c r="F410" s="255"/>
    </row>
    <row r="411" spans="3:6" ht="15.75" customHeight="1">
      <c r="C411" s="255"/>
      <c r="D411" s="255"/>
      <c r="E411" s="255"/>
      <c r="F411" s="255"/>
    </row>
    <row r="412" spans="3:6" ht="15.75" customHeight="1">
      <c r="C412" s="255"/>
      <c r="D412" s="255"/>
      <c r="E412" s="255"/>
      <c r="F412" s="255"/>
    </row>
    <row r="413" spans="3:6" ht="15.75" customHeight="1">
      <c r="C413" s="255"/>
      <c r="D413" s="255"/>
      <c r="E413" s="255"/>
      <c r="F413" s="255"/>
    </row>
    <row r="414" spans="3:6" ht="15.75" customHeight="1">
      <c r="C414" s="255"/>
      <c r="D414" s="255"/>
      <c r="E414" s="255"/>
      <c r="F414" s="255"/>
    </row>
    <row r="415" spans="3:6" ht="15.75" customHeight="1">
      <c r="C415" s="255"/>
      <c r="D415" s="255"/>
      <c r="E415" s="255"/>
      <c r="F415" s="255"/>
    </row>
    <row r="416" spans="3:6" ht="15.75" customHeight="1">
      <c r="C416" s="255"/>
      <c r="D416" s="255"/>
      <c r="E416" s="255"/>
      <c r="F416" s="255"/>
    </row>
    <row r="417" spans="3:6" ht="15.75" customHeight="1">
      <c r="C417" s="255"/>
      <c r="D417" s="255"/>
      <c r="E417" s="255"/>
      <c r="F417" s="255"/>
    </row>
    <row r="418" spans="3:6" ht="15.75" customHeight="1">
      <c r="C418" s="255"/>
      <c r="D418" s="255"/>
      <c r="E418" s="255"/>
      <c r="F418" s="255"/>
    </row>
    <row r="419" spans="3:6" ht="15.75" customHeight="1">
      <c r="C419" s="255"/>
      <c r="D419" s="255"/>
      <c r="E419" s="255"/>
      <c r="F419" s="255"/>
    </row>
    <row r="420" spans="3:6" ht="15.75" customHeight="1">
      <c r="C420" s="255"/>
      <c r="D420" s="255"/>
      <c r="E420" s="255"/>
      <c r="F420" s="255"/>
    </row>
    <row r="421" spans="3:6" ht="15.75" customHeight="1">
      <c r="C421" s="255"/>
      <c r="D421" s="255"/>
      <c r="E421" s="255"/>
      <c r="F421" s="255"/>
    </row>
    <row r="422" spans="3:6" ht="15.75" customHeight="1">
      <c r="C422" s="255"/>
      <c r="D422" s="255"/>
      <c r="E422" s="255"/>
      <c r="F422" s="255"/>
    </row>
    <row r="423" spans="3:6" ht="15.75" customHeight="1">
      <c r="C423" s="255"/>
      <c r="D423" s="255"/>
      <c r="E423" s="255"/>
      <c r="F423" s="255"/>
    </row>
    <row r="424" spans="3:6" ht="15.75" customHeight="1">
      <c r="C424" s="255"/>
      <c r="D424" s="255"/>
      <c r="E424" s="255"/>
      <c r="F424" s="255"/>
    </row>
    <row r="425" spans="3:6" ht="15.75" customHeight="1">
      <c r="C425" s="255"/>
      <c r="D425" s="255"/>
      <c r="E425" s="255"/>
      <c r="F425" s="255"/>
    </row>
    <row r="426" spans="3:6" ht="15.75" customHeight="1">
      <c r="C426" s="255"/>
      <c r="D426" s="255"/>
      <c r="E426" s="255"/>
      <c r="F426" s="255"/>
    </row>
    <row r="427" spans="3:6" ht="15.75" customHeight="1">
      <c r="C427" s="255"/>
      <c r="D427" s="255"/>
      <c r="E427" s="255"/>
      <c r="F427" s="255"/>
    </row>
    <row r="428" spans="3:6" ht="15.75" customHeight="1">
      <c r="C428" s="255"/>
      <c r="D428" s="255"/>
      <c r="E428" s="255"/>
      <c r="F428" s="255"/>
    </row>
    <row r="429" spans="3:6" ht="15.75" customHeight="1">
      <c r="C429" s="255"/>
      <c r="D429" s="255"/>
      <c r="E429" s="255"/>
      <c r="F429" s="255"/>
    </row>
    <row r="430" spans="3:6" ht="15.75" customHeight="1">
      <c r="C430" s="255"/>
      <c r="D430" s="255"/>
      <c r="E430" s="255"/>
      <c r="F430" s="255"/>
    </row>
    <row r="431" spans="3:6" ht="15.75" customHeight="1">
      <c r="C431" s="255"/>
      <c r="D431" s="255"/>
      <c r="E431" s="255"/>
      <c r="F431" s="255"/>
    </row>
    <row r="432" spans="3:6" ht="15.75" customHeight="1">
      <c r="C432" s="255"/>
      <c r="D432" s="255"/>
      <c r="E432" s="255"/>
      <c r="F432" s="255"/>
    </row>
    <row r="433" spans="3:6" ht="15.75" customHeight="1">
      <c r="C433" s="255"/>
      <c r="D433" s="255"/>
      <c r="E433" s="255"/>
      <c r="F433" s="255"/>
    </row>
    <row r="434" spans="3:6" ht="15.75" customHeight="1">
      <c r="C434" s="255"/>
      <c r="D434" s="255"/>
      <c r="E434" s="255"/>
      <c r="F434" s="255"/>
    </row>
    <row r="435" spans="3:6" ht="15.75" customHeight="1">
      <c r="C435" s="255"/>
      <c r="D435" s="255"/>
      <c r="E435" s="255"/>
      <c r="F435" s="255"/>
    </row>
    <row r="436" spans="3:6" ht="15.75" customHeight="1">
      <c r="C436" s="255"/>
      <c r="D436" s="255"/>
      <c r="E436" s="255"/>
      <c r="F436" s="255"/>
    </row>
    <row r="437" spans="3:6" ht="15.75" customHeight="1">
      <c r="C437" s="255"/>
      <c r="D437" s="255"/>
      <c r="E437" s="255"/>
      <c r="F437" s="255"/>
    </row>
    <row r="438" spans="3:6" ht="15.75" customHeight="1">
      <c r="C438" s="255"/>
      <c r="D438" s="255"/>
      <c r="E438" s="255"/>
      <c r="F438" s="255"/>
    </row>
    <row r="439" spans="3:6" ht="15.75" customHeight="1">
      <c r="C439" s="255"/>
      <c r="D439" s="255"/>
      <c r="E439" s="255"/>
      <c r="F439" s="255"/>
    </row>
    <row r="440" spans="3:6" ht="15.75" customHeight="1">
      <c r="C440" s="255"/>
      <c r="D440" s="255"/>
      <c r="E440" s="255"/>
      <c r="F440" s="255"/>
    </row>
    <row r="441" spans="3:6" ht="15.75" customHeight="1">
      <c r="C441" s="255"/>
      <c r="D441" s="255"/>
      <c r="E441" s="255"/>
      <c r="F441" s="255"/>
    </row>
    <row r="442" spans="3:6" ht="15.75" customHeight="1">
      <c r="C442" s="255"/>
      <c r="D442" s="255"/>
      <c r="E442" s="255"/>
      <c r="F442" s="255"/>
    </row>
    <row r="443" spans="3:6" ht="15.75" customHeight="1">
      <c r="C443" s="255"/>
      <c r="D443" s="255"/>
      <c r="E443" s="255"/>
      <c r="F443" s="255"/>
    </row>
    <row r="444" spans="3:6" ht="15.75" customHeight="1">
      <c r="C444" s="255"/>
      <c r="D444" s="255"/>
      <c r="E444" s="255"/>
      <c r="F444" s="255"/>
    </row>
    <row r="445" spans="3:6" ht="15.75" customHeight="1">
      <c r="C445" s="255"/>
      <c r="D445" s="255"/>
      <c r="E445" s="255"/>
      <c r="F445" s="255"/>
    </row>
    <row r="446" spans="3:6" ht="15.75" customHeight="1">
      <c r="C446" s="255"/>
      <c r="D446" s="255"/>
      <c r="E446" s="255"/>
      <c r="F446" s="255"/>
    </row>
    <row r="447" spans="3:6" ht="15.75" customHeight="1">
      <c r="C447" s="255"/>
      <c r="D447" s="255"/>
      <c r="E447" s="255"/>
      <c r="F447" s="255"/>
    </row>
    <row r="448" spans="3:6" ht="15.75" customHeight="1">
      <c r="C448" s="255"/>
      <c r="D448" s="255"/>
      <c r="E448" s="255"/>
      <c r="F448" s="255"/>
    </row>
    <row r="449" spans="3:6" ht="15.75" customHeight="1">
      <c r="C449" s="255"/>
      <c r="D449" s="255"/>
      <c r="E449" s="255"/>
      <c r="F449" s="255"/>
    </row>
    <row r="450" spans="3:6" ht="15.75" customHeight="1">
      <c r="C450" s="255"/>
      <c r="D450" s="255"/>
      <c r="E450" s="255"/>
      <c r="F450" s="255"/>
    </row>
    <row r="451" spans="3:6" ht="15.75" customHeight="1">
      <c r="C451" s="255"/>
      <c r="D451" s="255"/>
      <c r="E451" s="255"/>
      <c r="F451" s="255"/>
    </row>
    <row r="452" spans="3:6" ht="15.75" customHeight="1">
      <c r="C452" s="255"/>
      <c r="D452" s="255"/>
      <c r="E452" s="255"/>
      <c r="F452" s="255"/>
    </row>
    <row r="453" spans="3:6" ht="15.75" customHeight="1">
      <c r="C453" s="255"/>
      <c r="D453" s="255"/>
      <c r="E453" s="255"/>
      <c r="F453" s="255"/>
    </row>
    <row r="454" spans="3:6" ht="15.75" customHeight="1">
      <c r="C454" s="255"/>
      <c r="D454" s="255"/>
      <c r="E454" s="255"/>
      <c r="F454" s="255"/>
    </row>
    <row r="455" spans="3:6" ht="15.75" customHeight="1">
      <c r="C455" s="255"/>
      <c r="D455" s="255"/>
      <c r="E455" s="255"/>
      <c r="F455" s="255"/>
    </row>
    <row r="456" spans="3:6" ht="15.75" customHeight="1">
      <c r="C456" s="255"/>
      <c r="D456" s="255"/>
      <c r="E456" s="255"/>
      <c r="F456" s="255"/>
    </row>
    <row r="457" spans="3:6" ht="15.75" customHeight="1">
      <c r="C457" s="255"/>
      <c r="D457" s="255"/>
      <c r="E457" s="255"/>
      <c r="F457" s="255"/>
    </row>
    <row r="458" spans="3:6" ht="15.75" customHeight="1">
      <c r="C458" s="255"/>
      <c r="D458" s="255"/>
      <c r="E458" s="255"/>
      <c r="F458" s="255"/>
    </row>
    <row r="459" spans="3:6" ht="15.75" customHeight="1">
      <c r="C459" s="255"/>
      <c r="D459" s="255"/>
      <c r="E459" s="255"/>
      <c r="F459" s="255"/>
    </row>
    <row r="460" spans="3:6" ht="15.75" customHeight="1">
      <c r="C460" s="255"/>
      <c r="D460" s="255"/>
      <c r="E460" s="255"/>
      <c r="F460" s="255"/>
    </row>
    <row r="461" spans="3:6" ht="15.75" customHeight="1">
      <c r="C461" s="255"/>
      <c r="D461" s="255"/>
      <c r="E461" s="255"/>
      <c r="F461" s="255"/>
    </row>
    <row r="462" spans="3:6" ht="15.75" customHeight="1">
      <c r="C462" s="255"/>
      <c r="D462" s="255"/>
      <c r="E462" s="255"/>
      <c r="F462" s="255"/>
    </row>
    <row r="463" spans="3:6" ht="15.75" customHeight="1">
      <c r="C463" s="255"/>
      <c r="D463" s="255"/>
      <c r="E463" s="255"/>
      <c r="F463" s="255"/>
    </row>
    <row r="464" spans="3:6" ht="15.75" customHeight="1">
      <c r="C464" s="255"/>
      <c r="D464" s="255"/>
      <c r="E464" s="255"/>
      <c r="F464" s="255"/>
    </row>
    <row r="465" spans="3:6" ht="15.75" customHeight="1">
      <c r="C465" s="255"/>
      <c r="D465" s="255"/>
      <c r="E465" s="255"/>
      <c r="F465" s="255"/>
    </row>
    <row r="466" spans="3:6" ht="15.75" customHeight="1">
      <c r="C466" s="255"/>
      <c r="D466" s="255"/>
      <c r="E466" s="255"/>
      <c r="F466" s="255"/>
    </row>
    <row r="467" spans="3:6" ht="15.75" customHeight="1">
      <c r="C467" s="255"/>
      <c r="D467" s="255"/>
      <c r="E467" s="255"/>
      <c r="F467" s="255"/>
    </row>
    <row r="468" spans="3:6" ht="15.75" customHeight="1">
      <c r="C468" s="255"/>
      <c r="D468" s="255"/>
      <c r="E468" s="255"/>
      <c r="F468" s="255"/>
    </row>
    <row r="469" spans="3:6" ht="15.75" customHeight="1">
      <c r="C469" s="255"/>
      <c r="D469" s="255"/>
      <c r="E469" s="255"/>
      <c r="F469" s="255"/>
    </row>
    <row r="470" spans="3:6" ht="15.75" customHeight="1">
      <c r="C470" s="255"/>
      <c r="D470" s="255"/>
      <c r="E470" s="255"/>
      <c r="F470" s="255"/>
    </row>
    <row r="471" spans="3:6" ht="15.75" customHeight="1">
      <c r="C471" s="255"/>
      <c r="D471" s="255"/>
      <c r="E471" s="255"/>
      <c r="F471" s="255"/>
    </row>
    <row r="472" spans="3:6" ht="15.75" customHeight="1">
      <c r="C472" s="255"/>
      <c r="D472" s="255"/>
      <c r="E472" s="255"/>
      <c r="F472" s="255"/>
    </row>
    <row r="473" spans="3:6" ht="15.75" customHeight="1">
      <c r="C473" s="255"/>
      <c r="D473" s="255"/>
      <c r="E473" s="255"/>
      <c r="F473" s="255"/>
    </row>
    <row r="474" spans="3:6" ht="15.75" customHeight="1">
      <c r="C474" s="255"/>
      <c r="D474" s="255"/>
      <c r="E474" s="255"/>
      <c r="F474" s="255"/>
    </row>
    <row r="475" spans="3:6" ht="15.75" customHeight="1">
      <c r="C475" s="255"/>
      <c r="D475" s="255"/>
      <c r="E475" s="255"/>
      <c r="F475" s="255"/>
    </row>
    <row r="476" spans="3:6" ht="15.75" customHeight="1">
      <c r="C476" s="255"/>
      <c r="D476" s="255"/>
      <c r="E476" s="255"/>
      <c r="F476" s="255"/>
    </row>
    <row r="477" spans="3:6" ht="15.75" customHeight="1">
      <c r="C477" s="255"/>
      <c r="D477" s="255"/>
      <c r="E477" s="255"/>
      <c r="F477" s="255"/>
    </row>
    <row r="478" spans="3:6" ht="15.75" customHeight="1">
      <c r="C478" s="255"/>
      <c r="D478" s="255"/>
      <c r="E478" s="255"/>
      <c r="F478" s="255"/>
    </row>
    <row r="479" spans="3:6" ht="15.75" customHeight="1">
      <c r="C479" s="255"/>
      <c r="D479" s="255"/>
      <c r="E479" s="255"/>
      <c r="F479" s="255"/>
    </row>
    <row r="480" spans="3:6" ht="15.75" customHeight="1">
      <c r="C480" s="255"/>
      <c r="D480" s="255"/>
      <c r="E480" s="255"/>
      <c r="F480" s="255"/>
    </row>
    <row r="481" spans="3:6" ht="15.75" customHeight="1">
      <c r="C481" s="255"/>
      <c r="D481" s="255"/>
      <c r="E481" s="255"/>
      <c r="F481" s="255"/>
    </row>
    <row r="482" spans="3:6" ht="15.75" customHeight="1">
      <c r="C482" s="255"/>
      <c r="D482" s="255"/>
      <c r="E482" s="255"/>
      <c r="F482" s="255"/>
    </row>
    <row r="483" spans="3:6" ht="15.75" customHeight="1">
      <c r="C483" s="255"/>
      <c r="D483" s="255"/>
      <c r="E483" s="255"/>
      <c r="F483" s="255"/>
    </row>
    <row r="484" spans="3:6" ht="15.75" customHeight="1">
      <c r="C484" s="255"/>
      <c r="D484" s="255"/>
      <c r="E484" s="255"/>
      <c r="F484" s="255"/>
    </row>
    <row r="485" spans="3:6" ht="15.75" customHeight="1">
      <c r="C485" s="255"/>
      <c r="D485" s="255"/>
      <c r="E485" s="255"/>
      <c r="F485" s="255"/>
    </row>
    <row r="486" spans="3:6" ht="15.75" customHeight="1">
      <c r="C486" s="255"/>
      <c r="D486" s="255"/>
      <c r="E486" s="255"/>
      <c r="F486" s="255"/>
    </row>
    <row r="487" spans="3:6" ht="15.75" customHeight="1">
      <c r="C487" s="255"/>
      <c r="D487" s="255"/>
      <c r="E487" s="255"/>
      <c r="F487" s="255"/>
    </row>
    <row r="488" spans="3:6" ht="15.75" customHeight="1">
      <c r="C488" s="255"/>
      <c r="D488" s="255"/>
      <c r="E488" s="255"/>
      <c r="F488" s="255"/>
    </row>
    <row r="489" spans="3:6" ht="15.75" customHeight="1">
      <c r="C489" s="255"/>
      <c r="D489" s="255"/>
      <c r="E489" s="255"/>
      <c r="F489" s="255"/>
    </row>
    <row r="490" spans="3:6" ht="15.75" customHeight="1">
      <c r="C490" s="255"/>
      <c r="D490" s="255"/>
      <c r="E490" s="255"/>
      <c r="F490" s="255"/>
    </row>
    <row r="491" spans="3:6" ht="15.75" customHeight="1">
      <c r="C491" s="255"/>
      <c r="D491" s="255"/>
      <c r="E491" s="255"/>
      <c r="F491" s="255"/>
    </row>
    <row r="492" spans="3:6" ht="15.75" customHeight="1">
      <c r="C492" s="255"/>
      <c r="D492" s="255"/>
      <c r="E492" s="255"/>
      <c r="F492" s="255"/>
    </row>
    <row r="493" spans="3:6" ht="15.75" customHeight="1">
      <c r="C493" s="255"/>
      <c r="D493" s="255"/>
      <c r="E493" s="255"/>
      <c r="F493" s="255"/>
    </row>
    <row r="494" spans="3:6" ht="15.75" customHeight="1">
      <c r="C494" s="255"/>
      <c r="D494" s="255"/>
      <c r="E494" s="255"/>
      <c r="F494" s="255"/>
    </row>
    <row r="495" spans="3:6" ht="15.75" customHeight="1">
      <c r="C495" s="255"/>
      <c r="D495" s="255"/>
      <c r="E495" s="255"/>
      <c r="F495" s="255"/>
    </row>
    <row r="496" spans="3:6" ht="15.75" customHeight="1">
      <c r="C496" s="255"/>
      <c r="D496" s="255"/>
      <c r="E496" s="255"/>
      <c r="F496" s="255"/>
    </row>
    <row r="497" spans="3:6" ht="15.75" customHeight="1">
      <c r="C497" s="255"/>
      <c r="D497" s="255"/>
      <c r="E497" s="255"/>
      <c r="F497" s="255"/>
    </row>
    <row r="498" spans="3:6" ht="15.75" customHeight="1">
      <c r="C498" s="255"/>
      <c r="D498" s="255"/>
      <c r="E498" s="255"/>
      <c r="F498" s="255"/>
    </row>
    <row r="499" spans="3:6" ht="15.75" customHeight="1">
      <c r="C499" s="255"/>
      <c r="D499" s="255"/>
      <c r="E499" s="255"/>
      <c r="F499" s="255"/>
    </row>
    <row r="500" spans="3:6" ht="15.75" customHeight="1">
      <c r="C500" s="255"/>
      <c r="D500" s="255"/>
      <c r="E500" s="255"/>
      <c r="F500" s="255"/>
    </row>
    <row r="501" spans="3:6" ht="15.75" customHeight="1">
      <c r="C501" s="255"/>
      <c r="D501" s="255"/>
      <c r="E501" s="255"/>
      <c r="F501" s="255"/>
    </row>
    <row r="502" spans="3:6" ht="15.75" customHeight="1">
      <c r="C502" s="255"/>
      <c r="D502" s="255"/>
      <c r="E502" s="255"/>
      <c r="F502" s="255"/>
    </row>
    <row r="503" spans="3:6" ht="15.75" customHeight="1">
      <c r="C503" s="255"/>
      <c r="D503" s="255"/>
      <c r="E503" s="255"/>
      <c r="F503" s="255"/>
    </row>
    <row r="504" spans="3:6" ht="15.75" customHeight="1">
      <c r="C504" s="255"/>
      <c r="D504" s="255"/>
      <c r="E504" s="255"/>
      <c r="F504" s="255"/>
    </row>
    <row r="505" spans="3:6" ht="15.75" customHeight="1">
      <c r="C505" s="255"/>
      <c r="D505" s="255"/>
      <c r="E505" s="255"/>
      <c r="F505" s="255"/>
    </row>
    <row r="506" spans="3:6" ht="15.75" customHeight="1">
      <c r="C506" s="255"/>
      <c r="D506" s="255"/>
      <c r="E506" s="255"/>
      <c r="F506" s="255"/>
    </row>
    <row r="507" spans="3:6" ht="15.75" customHeight="1">
      <c r="C507" s="255"/>
      <c r="D507" s="255"/>
      <c r="E507" s="255"/>
      <c r="F507" s="255"/>
    </row>
    <row r="508" spans="3:6" ht="15.75" customHeight="1">
      <c r="C508" s="255"/>
      <c r="D508" s="255"/>
      <c r="E508" s="255"/>
      <c r="F508" s="255"/>
    </row>
    <row r="509" spans="3:6" ht="15.75" customHeight="1">
      <c r="C509" s="255"/>
      <c r="D509" s="255"/>
      <c r="E509" s="255"/>
      <c r="F509" s="255"/>
    </row>
    <row r="510" spans="3:6" ht="15.75" customHeight="1">
      <c r="C510" s="255"/>
      <c r="D510" s="255"/>
      <c r="E510" s="255"/>
      <c r="F510" s="255"/>
    </row>
    <row r="511" spans="3:6" ht="15.75" customHeight="1">
      <c r="C511" s="255"/>
      <c r="D511" s="255"/>
      <c r="E511" s="255"/>
      <c r="F511" s="255"/>
    </row>
    <row r="512" spans="3:6" ht="15.75" customHeight="1">
      <c r="C512" s="255"/>
      <c r="D512" s="255"/>
      <c r="E512" s="255"/>
      <c r="F512" s="255"/>
    </row>
    <row r="513" spans="3:6" ht="15.75" customHeight="1">
      <c r="C513" s="255"/>
      <c r="D513" s="255"/>
      <c r="E513" s="255"/>
      <c r="F513" s="255"/>
    </row>
    <row r="514" spans="3:6" ht="15.75" customHeight="1">
      <c r="C514" s="255"/>
      <c r="D514" s="255"/>
      <c r="E514" s="255"/>
      <c r="F514" s="255"/>
    </row>
    <row r="515" spans="3:6" ht="15.75" customHeight="1">
      <c r="C515" s="255"/>
      <c r="D515" s="255"/>
      <c r="E515" s="255"/>
      <c r="F515" s="255"/>
    </row>
    <row r="516" spans="3:6" ht="15.75" customHeight="1">
      <c r="C516" s="255"/>
      <c r="D516" s="255"/>
      <c r="E516" s="255"/>
      <c r="F516" s="255"/>
    </row>
    <row r="517" spans="3:6" ht="15.75" customHeight="1">
      <c r="C517" s="255"/>
      <c r="D517" s="255"/>
      <c r="E517" s="255"/>
      <c r="F517" s="255"/>
    </row>
    <row r="518" spans="3:6" ht="15.75" customHeight="1">
      <c r="C518" s="255"/>
      <c r="D518" s="255"/>
      <c r="E518" s="255"/>
      <c r="F518" s="255"/>
    </row>
    <row r="519" spans="3:6" ht="15.75" customHeight="1">
      <c r="C519" s="255"/>
      <c r="D519" s="255"/>
      <c r="E519" s="255"/>
      <c r="F519" s="255"/>
    </row>
    <row r="520" spans="3:6" ht="15.75" customHeight="1">
      <c r="C520" s="255"/>
      <c r="D520" s="255"/>
      <c r="E520" s="255"/>
      <c r="F520" s="255"/>
    </row>
    <row r="521" spans="3:6" ht="15.75" customHeight="1">
      <c r="C521" s="255"/>
      <c r="D521" s="255"/>
      <c r="E521" s="255"/>
      <c r="F521" s="255"/>
    </row>
    <row r="522" spans="3:6" ht="15.75" customHeight="1">
      <c r="C522" s="255"/>
      <c r="D522" s="255"/>
      <c r="E522" s="255"/>
      <c r="F522" s="255"/>
    </row>
    <row r="523" spans="3:6" ht="15.75" customHeight="1">
      <c r="C523" s="255"/>
      <c r="D523" s="255"/>
      <c r="E523" s="255"/>
      <c r="F523" s="255"/>
    </row>
    <row r="524" spans="3:6" ht="15.75" customHeight="1">
      <c r="C524" s="255"/>
      <c r="D524" s="255"/>
      <c r="E524" s="255"/>
      <c r="F524" s="255"/>
    </row>
    <row r="525" spans="3:6" ht="15.75" customHeight="1">
      <c r="C525" s="255"/>
      <c r="D525" s="255"/>
      <c r="E525" s="255"/>
      <c r="F525" s="255"/>
    </row>
    <row r="526" spans="3:6" ht="15.75" customHeight="1">
      <c r="C526" s="255"/>
      <c r="D526" s="255"/>
      <c r="E526" s="255"/>
      <c r="F526" s="255"/>
    </row>
    <row r="527" spans="3:6" ht="15.75" customHeight="1">
      <c r="C527" s="255"/>
      <c r="D527" s="255"/>
      <c r="E527" s="255"/>
      <c r="F527" s="255"/>
    </row>
    <row r="528" spans="3:6" ht="15.75" customHeight="1">
      <c r="C528" s="255"/>
      <c r="D528" s="255"/>
      <c r="E528" s="255"/>
      <c r="F528" s="255"/>
    </row>
    <row r="529" spans="3:6" ht="15.75" customHeight="1">
      <c r="C529" s="255"/>
      <c r="D529" s="255"/>
      <c r="E529" s="255"/>
      <c r="F529" s="255"/>
    </row>
    <row r="530" spans="3:6" ht="15.75" customHeight="1">
      <c r="C530" s="255"/>
      <c r="D530" s="255"/>
      <c r="E530" s="255"/>
      <c r="F530" s="255"/>
    </row>
    <row r="531" spans="3:6" ht="15.75" customHeight="1">
      <c r="C531" s="255"/>
      <c r="D531" s="255"/>
      <c r="E531" s="255"/>
      <c r="F531" s="255"/>
    </row>
    <row r="532" spans="3:6" ht="15.75" customHeight="1">
      <c r="C532" s="255"/>
      <c r="D532" s="255"/>
      <c r="E532" s="255"/>
      <c r="F532" s="255"/>
    </row>
    <row r="533" spans="3:6" ht="15.75" customHeight="1">
      <c r="C533" s="255"/>
      <c r="D533" s="255"/>
      <c r="E533" s="255"/>
      <c r="F533" s="255"/>
    </row>
    <row r="534" spans="3:6" ht="15.75" customHeight="1">
      <c r="C534" s="255"/>
      <c r="D534" s="255"/>
      <c r="E534" s="255"/>
      <c r="F534" s="255"/>
    </row>
    <row r="535" spans="3:6" ht="15.75" customHeight="1">
      <c r="C535" s="255"/>
      <c r="D535" s="255"/>
      <c r="E535" s="255"/>
      <c r="F535" s="255"/>
    </row>
    <row r="536" spans="3:6" ht="15.75" customHeight="1">
      <c r="C536" s="255"/>
      <c r="D536" s="255"/>
      <c r="E536" s="255"/>
      <c r="F536" s="255"/>
    </row>
    <row r="537" spans="3:6" ht="15.75" customHeight="1">
      <c r="C537" s="255"/>
      <c r="D537" s="255"/>
      <c r="E537" s="255"/>
      <c r="F537" s="255"/>
    </row>
    <row r="538" spans="3:6" ht="15.75" customHeight="1">
      <c r="C538" s="255"/>
      <c r="D538" s="255"/>
      <c r="E538" s="255"/>
      <c r="F538" s="255"/>
    </row>
    <row r="539" spans="3:6" ht="15.75" customHeight="1">
      <c r="C539" s="255"/>
      <c r="D539" s="255"/>
      <c r="E539" s="255"/>
      <c r="F539" s="255"/>
    </row>
    <row r="540" spans="3:6" ht="15.75" customHeight="1">
      <c r="C540" s="255"/>
      <c r="D540" s="255"/>
      <c r="E540" s="255"/>
      <c r="F540" s="255"/>
    </row>
    <row r="541" spans="3:6" ht="15.75" customHeight="1">
      <c r="C541" s="255"/>
      <c r="D541" s="255"/>
      <c r="E541" s="255"/>
      <c r="F541" s="255"/>
    </row>
    <row r="542" spans="3:6" ht="15.75" customHeight="1">
      <c r="C542" s="255"/>
      <c r="D542" s="255"/>
      <c r="E542" s="255"/>
      <c r="F542" s="255"/>
    </row>
    <row r="543" spans="3:6" ht="15.75" customHeight="1">
      <c r="C543" s="255"/>
      <c r="D543" s="255"/>
      <c r="E543" s="255"/>
      <c r="F543" s="255"/>
    </row>
    <row r="544" spans="3:6" ht="15.75" customHeight="1">
      <c r="C544" s="255"/>
      <c r="D544" s="255"/>
      <c r="E544" s="255"/>
      <c r="F544" s="255"/>
    </row>
    <row r="545" spans="3:6" ht="15.75" customHeight="1">
      <c r="C545" s="255"/>
      <c r="D545" s="255"/>
      <c r="E545" s="255"/>
      <c r="F545" s="255"/>
    </row>
    <row r="546" spans="3:6" ht="15.75" customHeight="1">
      <c r="C546" s="255"/>
      <c r="D546" s="255"/>
      <c r="E546" s="255"/>
      <c r="F546" s="255"/>
    </row>
    <row r="547" spans="3:6" ht="15.75" customHeight="1">
      <c r="C547" s="255"/>
      <c r="D547" s="255"/>
      <c r="E547" s="255"/>
      <c r="F547" s="255"/>
    </row>
    <row r="548" spans="3:6" ht="15.75" customHeight="1">
      <c r="C548" s="255"/>
      <c r="D548" s="255"/>
      <c r="E548" s="255"/>
      <c r="F548" s="255"/>
    </row>
    <row r="549" spans="3:6" ht="15.75" customHeight="1">
      <c r="C549" s="255"/>
      <c r="D549" s="255"/>
      <c r="E549" s="255"/>
      <c r="F549" s="255"/>
    </row>
    <row r="550" spans="3:6" ht="15.75" customHeight="1">
      <c r="C550" s="255"/>
      <c r="D550" s="255"/>
      <c r="E550" s="255"/>
      <c r="F550" s="255"/>
    </row>
    <row r="551" spans="3:6" ht="15.75" customHeight="1">
      <c r="C551" s="255"/>
      <c r="D551" s="255"/>
      <c r="E551" s="255"/>
      <c r="F551" s="255"/>
    </row>
    <row r="552" spans="3:6" ht="15.75" customHeight="1">
      <c r="C552" s="255"/>
      <c r="D552" s="255"/>
      <c r="E552" s="255"/>
      <c r="F552" s="255"/>
    </row>
    <row r="553" spans="3:6" ht="15.75" customHeight="1">
      <c r="C553" s="255"/>
      <c r="D553" s="255"/>
      <c r="E553" s="255"/>
      <c r="F553" s="255"/>
    </row>
    <row r="554" spans="3:6" ht="15.75" customHeight="1">
      <c r="C554" s="255"/>
      <c r="D554" s="255"/>
      <c r="E554" s="255"/>
      <c r="F554" s="255"/>
    </row>
    <row r="555" spans="3:6" ht="15.75" customHeight="1">
      <c r="C555" s="255"/>
      <c r="D555" s="255"/>
      <c r="E555" s="255"/>
      <c r="F555" s="255"/>
    </row>
    <row r="556" spans="3:6" ht="15.75" customHeight="1">
      <c r="C556" s="255"/>
      <c r="D556" s="255"/>
      <c r="E556" s="255"/>
      <c r="F556" s="255"/>
    </row>
    <row r="557" spans="3:6" ht="15.75" customHeight="1">
      <c r="C557" s="255"/>
      <c r="D557" s="255"/>
      <c r="E557" s="255"/>
      <c r="F557" s="255"/>
    </row>
    <row r="558" spans="3:6" ht="15.75" customHeight="1">
      <c r="C558" s="255"/>
      <c r="D558" s="255"/>
      <c r="E558" s="255"/>
      <c r="F558" s="255"/>
    </row>
    <row r="559" spans="3:6" ht="15.75" customHeight="1">
      <c r="C559" s="255"/>
      <c r="D559" s="255"/>
      <c r="E559" s="255"/>
      <c r="F559" s="255"/>
    </row>
    <row r="560" spans="3:6" ht="15.75" customHeight="1">
      <c r="C560" s="255"/>
      <c r="D560" s="255"/>
      <c r="E560" s="255"/>
      <c r="F560" s="255"/>
    </row>
    <row r="561" spans="3:6" ht="15.75" customHeight="1">
      <c r="C561" s="255"/>
      <c r="D561" s="255"/>
      <c r="E561" s="255"/>
      <c r="F561" s="255"/>
    </row>
    <row r="562" spans="3:6" ht="15.75" customHeight="1">
      <c r="C562" s="255"/>
      <c r="D562" s="255"/>
      <c r="E562" s="255"/>
      <c r="F562" s="255"/>
    </row>
    <row r="563" spans="3:6" ht="15.75" customHeight="1">
      <c r="C563" s="255"/>
      <c r="D563" s="255"/>
      <c r="E563" s="255"/>
      <c r="F563" s="255"/>
    </row>
    <row r="564" spans="3:6" ht="15.75" customHeight="1">
      <c r="C564" s="255"/>
      <c r="D564" s="255"/>
      <c r="E564" s="255"/>
      <c r="F564" s="255"/>
    </row>
    <row r="565" spans="3:6" ht="15.75" customHeight="1">
      <c r="C565" s="255"/>
      <c r="D565" s="255"/>
      <c r="E565" s="255"/>
      <c r="F565" s="255"/>
    </row>
    <row r="566" spans="3:6" ht="15.75" customHeight="1">
      <c r="C566" s="255"/>
      <c r="D566" s="255"/>
      <c r="E566" s="255"/>
      <c r="F566" s="255"/>
    </row>
    <row r="567" spans="3:6" ht="15.75" customHeight="1">
      <c r="C567" s="255"/>
      <c r="D567" s="255"/>
      <c r="E567" s="255"/>
      <c r="F567" s="255"/>
    </row>
    <row r="568" spans="3:6" ht="15.75" customHeight="1">
      <c r="C568" s="255"/>
      <c r="D568" s="255"/>
      <c r="E568" s="255"/>
      <c r="F568" s="255"/>
    </row>
    <row r="569" spans="3:6" ht="15.75" customHeight="1">
      <c r="C569" s="255"/>
      <c r="D569" s="255"/>
      <c r="E569" s="255"/>
      <c r="F569" s="255"/>
    </row>
    <row r="570" spans="3:6" ht="15.75" customHeight="1">
      <c r="C570" s="255"/>
      <c r="D570" s="255"/>
      <c r="E570" s="255"/>
      <c r="F570" s="255"/>
    </row>
    <row r="571" spans="3:6" ht="15.75" customHeight="1">
      <c r="C571" s="255"/>
      <c r="D571" s="255"/>
      <c r="E571" s="255"/>
      <c r="F571" s="255"/>
    </row>
    <row r="572" spans="3:6" ht="15.75" customHeight="1">
      <c r="C572" s="255"/>
      <c r="D572" s="255"/>
      <c r="E572" s="255"/>
      <c r="F572" s="255"/>
    </row>
    <row r="573" spans="3:6" ht="15.75" customHeight="1">
      <c r="C573" s="255"/>
      <c r="D573" s="255"/>
      <c r="E573" s="255"/>
      <c r="F573" s="255"/>
    </row>
    <row r="574" spans="3:6" ht="15.75" customHeight="1">
      <c r="C574" s="255"/>
      <c r="D574" s="255"/>
      <c r="E574" s="255"/>
      <c r="F574" s="255"/>
    </row>
    <row r="575" spans="3:6" ht="15.75" customHeight="1">
      <c r="C575" s="255"/>
      <c r="D575" s="255"/>
      <c r="E575" s="255"/>
      <c r="F575" s="255"/>
    </row>
    <row r="576" spans="3:6" ht="15.75" customHeight="1">
      <c r="C576" s="255"/>
      <c r="D576" s="255"/>
      <c r="E576" s="255"/>
      <c r="F576" s="255"/>
    </row>
    <row r="577" spans="3:6" ht="15.75" customHeight="1">
      <c r="C577" s="255"/>
      <c r="D577" s="255"/>
      <c r="E577" s="255"/>
      <c r="F577" s="255"/>
    </row>
    <row r="578" spans="3:6" ht="15.75" customHeight="1">
      <c r="C578" s="255"/>
      <c r="D578" s="255"/>
      <c r="E578" s="255"/>
      <c r="F578" s="255"/>
    </row>
    <row r="579" spans="3:6" ht="15.75" customHeight="1">
      <c r="C579" s="255"/>
      <c r="D579" s="255"/>
      <c r="E579" s="255"/>
      <c r="F579" s="255"/>
    </row>
    <row r="580" spans="3:6" ht="15.75" customHeight="1">
      <c r="C580" s="255"/>
      <c r="D580" s="255"/>
      <c r="E580" s="255"/>
      <c r="F580" s="255"/>
    </row>
    <row r="581" spans="3:6" ht="15.75" customHeight="1">
      <c r="C581" s="255"/>
      <c r="D581" s="255"/>
      <c r="E581" s="255"/>
      <c r="F581" s="255"/>
    </row>
    <row r="582" spans="3:6" ht="15.75" customHeight="1">
      <c r="C582" s="255"/>
      <c r="D582" s="255"/>
      <c r="E582" s="255"/>
      <c r="F582" s="255"/>
    </row>
    <row r="583" spans="3:6" ht="15.75" customHeight="1">
      <c r="C583" s="255"/>
      <c r="D583" s="255"/>
      <c r="E583" s="255"/>
      <c r="F583" s="255"/>
    </row>
    <row r="584" spans="3:6" ht="15.75" customHeight="1">
      <c r="C584" s="255"/>
      <c r="D584" s="255"/>
      <c r="E584" s="255"/>
      <c r="F584" s="255"/>
    </row>
    <row r="585" spans="3:6" ht="15.75" customHeight="1">
      <c r="C585" s="255"/>
      <c r="D585" s="255"/>
      <c r="E585" s="255"/>
      <c r="F585" s="255"/>
    </row>
    <row r="586" spans="3:6" ht="15.75" customHeight="1">
      <c r="C586" s="255"/>
      <c r="D586" s="255"/>
      <c r="E586" s="255"/>
      <c r="F586" s="255"/>
    </row>
    <row r="587" spans="3:6" ht="15.75" customHeight="1">
      <c r="C587" s="255"/>
      <c r="D587" s="255"/>
      <c r="E587" s="255"/>
      <c r="F587" s="255"/>
    </row>
    <row r="588" spans="3:6" ht="15.75" customHeight="1">
      <c r="C588" s="255"/>
      <c r="D588" s="255"/>
      <c r="E588" s="255"/>
      <c r="F588" s="255"/>
    </row>
    <row r="589" spans="3:6" ht="15.75" customHeight="1">
      <c r="C589" s="255"/>
      <c r="D589" s="255"/>
      <c r="E589" s="255"/>
      <c r="F589" s="255"/>
    </row>
    <row r="590" spans="3:6" ht="15.75" customHeight="1">
      <c r="C590" s="255"/>
      <c r="D590" s="255"/>
      <c r="E590" s="255"/>
      <c r="F590" s="255"/>
    </row>
    <row r="591" spans="3:6" ht="15.75" customHeight="1">
      <c r="C591" s="255"/>
      <c r="D591" s="255"/>
      <c r="E591" s="255"/>
      <c r="F591" s="255"/>
    </row>
    <row r="592" spans="3:6" ht="15.75" customHeight="1">
      <c r="C592" s="255"/>
      <c r="D592" s="255"/>
      <c r="E592" s="255"/>
      <c r="F592" s="255"/>
    </row>
    <row r="593" spans="3:6" ht="15.75" customHeight="1">
      <c r="C593" s="255"/>
      <c r="D593" s="255"/>
      <c r="E593" s="255"/>
      <c r="F593" s="255"/>
    </row>
    <row r="594" spans="3:6" ht="15.75" customHeight="1">
      <c r="C594" s="255"/>
      <c r="D594" s="255"/>
      <c r="E594" s="255"/>
      <c r="F594" s="255"/>
    </row>
    <row r="595" spans="3:6" ht="15.75" customHeight="1">
      <c r="C595" s="255"/>
      <c r="D595" s="255"/>
      <c r="E595" s="255"/>
      <c r="F595" s="255"/>
    </row>
    <row r="596" spans="3:6" ht="15.75" customHeight="1">
      <c r="C596" s="255"/>
      <c r="D596" s="255"/>
      <c r="E596" s="255"/>
      <c r="F596" s="255"/>
    </row>
    <row r="597" spans="3:6" ht="15.75" customHeight="1">
      <c r="C597" s="255"/>
      <c r="D597" s="255"/>
      <c r="E597" s="255"/>
      <c r="F597" s="255"/>
    </row>
    <row r="598" spans="3:6" ht="15.75" customHeight="1">
      <c r="C598" s="255"/>
      <c r="D598" s="255"/>
      <c r="E598" s="255"/>
      <c r="F598" s="255"/>
    </row>
    <row r="599" spans="3:6" ht="15.75" customHeight="1">
      <c r="C599" s="255"/>
      <c r="D599" s="255"/>
      <c r="E599" s="255"/>
      <c r="F599" s="255"/>
    </row>
    <row r="600" spans="3:6" ht="15.75" customHeight="1">
      <c r="C600" s="255"/>
      <c r="D600" s="255"/>
      <c r="E600" s="255"/>
      <c r="F600" s="255"/>
    </row>
    <row r="601" spans="3:6" ht="15.75" customHeight="1">
      <c r="C601" s="255"/>
      <c r="D601" s="255"/>
      <c r="E601" s="255"/>
      <c r="F601" s="255"/>
    </row>
    <row r="602" spans="3:6" ht="15.75" customHeight="1">
      <c r="C602" s="255"/>
      <c r="D602" s="255"/>
      <c r="E602" s="255"/>
      <c r="F602" s="255"/>
    </row>
    <row r="603" spans="3:6" ht="15.75" customHeight="1">
      <c r="C603" s="255"/>
      <c r="D603" s="255"/>
      <c r="E603" s="255"/>
      <c r="F603" s="255"/>
    </row>
    <row r="604" spans="3:6" ht="15.75" customHeight="1">
      <c r="C604" s="255"/>
      <c r="D604" s="255"/>
      <c r="E604" s="255"/>
      <c r="F604" s="255"/>
    </row>
    <row r="605" spans="3:6" ht="15.75" customHeight="1">
      <c r="C605" s="255"/>
      <c r="D605" s="255"/>
      <c r="E605" s="255"/>
      <c r="F605" s="255"/>
    </row>
    <row r="606" spans="3:6" ht="15.75" customHeight="1">
      <c r="C606" s="255"/>
      <c r="D606" s="255"/>
      <c r="E606" s="255"/>
      <c r="F606" s="255"/>
    </row>
    <row r="607" spans="3:6" ht="15.75" customHeight="1">
      <c r="C607" s="255"/>
      <c r="D607" s="255"/>
      <c r="E607" s="255"/>
      <c r="F607" s="255"/>
    </row>
    <row r="608" spans="3:6" ht="15.75" customHeight="1">
      <c r="C608" s="255"/>
      <c r="D608" s="255"/>
      <c r="E608" s="255"/>
      <c r="F608" s="255"/>
    </row>
    <row r="609" spans="3:6" ht="15.75" customHeight="1">
      <c r="C609" s="255"/>
      <c r="D609" s="255"/>
      <c r="E609" s="255"/>
      <c r="F609" s="255"/>
    </row>
    <row r="610" spans="3:6" ht="15.75" customHeight="1">
      <c r="C610" s="255"/>
      <c r="D610" s="255"/>
      <c r="E610" s="255"/>
      <c r="F610" s="255"/>
    </row>
    <row r="611" spans="3:6" ht="15.75" customHeight="1">
      <c r="C611" s="255"/>
      <c r="D611" s="255"/>
      <c r="E611" s="255"/>
      <c r="F611" s="255"/>
    </row>
    <row r="612" spans="3:6" ht="15.75" customHeight="1">
      <c r="C612" s="255"/>
      <c r="D612" s="255"/>
      <c r="E612" s="255"/>
      <c r="F612" s="255"/>
    </row>
    <row r="613" spans="3:6" ht="15.75" customHeight="1">
      <c r="C613" s="255"/>
      <c r="D613" s="255"/>
      <c r="E613" s="255"/>
      <c r="F613" s="255"/>
    </row>
    <row r="614" spans="3:6" ht="15.75" customHeight="1">
      <c r="C614" s="255"/>
      <c r="D614" s="255"/>
      <c r="E614" s="255"/>
      <c r="F614" s="255"/>
    </row>
    <row r="615" spans="3:6" ht="15.75" customHeight="1">
      <c r="C615" s="255"/>
      <c r="D615" s="255"/>
      <c r="E615" s="255"/>
      <c r="F615" s="255"/>
    </row>
    <row r="616" spans="3:6" ht="15.75" customHeight="1">
      <c r="C616" s="255"/>
      <c r="D616" s="255"/>
      <c r="E616" s="255"/>
      <c r="F616" s="255"/>
    </row>
    <row r="617" spans="3:6" ht="15.75" customHeight="1">
      <c r="C617" s="255"/>
      <c r="D617" s="255"/>
      <c r="E617" s="255"/>
      <c r="F617" s="255"/>
    </row>
    <row r="618" spans="3:6" ht="15.75" customHeight="1">
      <c r="C618" s="255"/>
      <c r="D618" s="255"/>
      <c r="E618" s="255"/>
      <c r="F618" s="255"/>
    </row>
    <row r="619" spans="3:6" ht="15.75" customHeight="1">
      <c r="C619" s="255"/>
      <c r="D619" s="255"/>
      <c r="E619" s="255"/>
      <c r="F619" s="255"/>
    </row>
    <row r="620" spans="3:6" ht="15.75" customHeight="1">
      <c r="C620" s="255"/>
      <c r="D620" s="255"/>
      <c r="E620" s="255"/>
      <c r="F620" s="255"/>
    </row>
    <row r="621" spans="3:6" ht="15.75" customHeight="1">
      <c r="C621" s="255"/>
      <c r="D621" s="255"/>
      <c r="E621" s="255"/>
      <c r="F621" s="255"/>
    </row>
    <row r="622" spans="3:6" ht="15.75" customHeight="1">
      <c r="C622" s="255"/>
      <c r="D622" s="255"/>
      <c r="E622" s="255"/>
      <c r="F622" s="255"/>
    </row>
    <row r="623" spans="3:6" ht="15.75" customHeight="1">
      <c r="C623" s="255"/>
      <c r="D623" s="255"/>
      <c r="E623" s="255"/>
      <c r="F623" s="255"/>
    </row>
    <row r="624" spans="3:6" ht="15.75" customHeight="1">
      <c r="C624" s="255"/>
      <c r="D624" s="255"/>
      <c r="E624" s="255"/>
      <c r="F624" s="255"/>
    </row>
    <row r="625" spans="3:6" ht="15.75" customHeight="1">
      <c r="C625" s="255"/>
      <c r="D625" s="255"/>
      <c r="E625" s="255"/>
      <c r="F625" s="255"/>
    </row>
    <row r="626" spans="3:6" ht="15.75" customHeight="1">
      <c r="C626" s="255"/>
      <c r="D626" s="255"/>
      <c r="E626" s="255"/>
      <c r="F626" s="255"/>
    </row>
    <row r="627" spans="3:6" ht="15.75" customHeight="1">
      <c r="C627" s="255"/>
      <c r="D627" s="255"/>
      <c r="E627" s="255"/>
      <c r="F627" s="255"/>
    </row>
    <row r="628" spans="3:6" ht="15.75" customHeight="1">
      <c r="C628" s="255"/>
      <c r="D628" s="255"/>
      <c r="E628" s="255"/>
      <c r="F628" s="255"/>
    </row>
    <row r="629" spans="3:6" ht="15.75" customHeight="1">
      <c r="C629" s="255"/>
      <c r="D629" s="255"/>
      <c r="E629" s="255"/>
      <c r="F629" s="255"/>
    </row>
    <row r="630" spans="3:6" ht="15.75" customHeight="1">
      <c r="C630" s="255"/>
      <c r="D630" s="255"/>
      <c r="E630" s="255"/>
      <c r="F630" s="255"/>
    </row>
    <row r="631" spans="3:6" ht="15.75" customHeight="1">
      <c r="C631" s="255"/>
      <c r="D631" s="255"/>
      <c r="E631" s="255"/>
      <c r="F631" s="255"/>
    </row>
    <row r="632" spans="3:6" ht="15.75" customHeight="1">
      <c r="C632" s="255"/>
      <c r="D632" s="255"/>
      <c r="E632" s="255"/>
      <c r="F632" s="255"/>
    </row>
    <row r="633" spans="3:6" ht="15.75" customHeight="1">
      <c r="C633" s="255"/>
      <c r="D633" s="255"/>
      <c r="E633" s="255"/>
      <c r="F633" s="255"/>
    </row>
    <row r="634" spans="3:6" ht="15.75" customHeight="1">
      <c r="C634" s="255"/>
      <c r="D634" s="255"/>
      <c r="E634" s="255"/>
      <c r="F634" s="255"/>
    </row>
    <row r="635" spans="3:6" ht="15.75" customHeight="1">
      <c r="C635" s="255"/>
      <c r="D635" s="255"/>
      <c r="E635" s="255"/>
      <c r="F635" s="255"/>
    </row>
    <row r="636" spans="3:6" ht="15.75" customHeight="1">
      <c r="C636" s="255"/>
      <c r="D636" s="255"/>
      <c r="E636" s="255"/>
      <c r="F636" s="255"/>
    </row>
    <row r="637" spans="3:6" ht="15.75" customHeight="1">
      <c r="C637" s="255"/>
      <c r="D637" s="255"/>
      <c r="E637" s="255"/>
      <c r="F637" s="255"/>
    </row>
    <row r="638" spans="3:6" ht="15.75" customHeight="1">
      <c r="C638" s="255"/>
      <c r="D638" s="255"/>
      <c r="E638" s="255"/>
      <c r="F638" s="255"/>
    </row>
    <row r="639" spans="3:6" ht="15.75" customHeight="1">
      <c r="C639" s="255"/>
      <c r="D639" s="255"/>
      <c r="E639" s="255"/>
      <c r="F639" s="255"/>
    </row>
    <row r="640" spans="3:6" ht="15.75" customHeight="1">
      <c r="C640" s="255"/>
      <c r="D640" s="255"/>
      <c r="E640" s="255"/>
      <c r="F640" s="255"/>
    </row>
    <row r="641" spans="3:6" ht="15.75" customHeight="1">
      <c r="C641" s="255"/>
      <c r="D641" s="255"/>
      <c r="E641" s="255"/>
      <c r="F641" s="255"/>
    </row>
    <row r="642" spans="3:6" ht="15.75" customHeight="1">
      <c r="C642" s="255"/>
      <c r="D642" s="255"/>
      <c r="E642" s="255"/>
      <c r="F642" s="255"/>
    </row>
    <row r="643" spans="3:6" ht="15.75" customHeight="1">
      <c r="C643" s="255"/>
      <c r="D643" s="255"/>
      <c r="E643" s="255"/>
      <c r="F643" s="255"/>
    </row>
    <row r="644" spans="3:6" ht="15.75" customHeight="1">
      <c r="C644" s="255"/>
      <c r="D644" s="255"/>
      <c r="E644" s="255"/>
      <c r="F644" s="255"/>
    </row>
    <row r="645" spans="3:6" ht="15.75" customHeight="1">
      <c r="C645" s="255"/>
      <c r="D645" s="255"/>
      <c r="E645" s="255"/>
      <c r="F645" s="255"/>
    </row>
    <row r="646" spans="3:6" ht="15.75" customHeight="1">
      <c r="C646" s="255"/>
      <c r="D646" s="255"/>
      <c r="E646" s="255"/>
      <c r="F646" s="255"/>
    </row>
    <row r="647" spans="3:6" ht="15.75" customHeight="1">
      <c r="C647" s="255"/>
      <c r="D647" s="255"/>
      <c r="E647" s="255"/>
      <c r="F647" s="255"/>
    </row>
    <row r="648" spans="3:6" ht="15.75" customHeight="1">
      <c r="C648" s="255"/>
      <c r="D648" s="255"/>
      <c r="E648" s="255"/>
      <c r="F648" s="255"/>
    </row>
    <row r="649" spans="3:6" ht="15.75" customHeight="1">
      <c r="C649" s="255"/>
      <c r="D649" s="255"/>
      <c r="E649" s="255"/>
      <c r="F649" s="255"/>
    </row>
    <row r="650" spans="3:6" ht="15.75" customHeight="1">
      <c r="C650" s="255"/>
      <c r="D650" s="255"/>
      <c r="E650" s="255"/>
      <c r="F650" s="255"/>
    </row>
    <row r="651" spans="3:6" ht="15.75" customHeight="1">
      <c r="C651" s="255"/>
      <c r="D651" s="255"/>
      <c r="E651" s="255"/>
      <c r="F651" s="255"/>
    </row>
    <row r="652" spans="3:6" ht="15.75" customHeight="1">
      <c r="C652" s="255"/>
      <c r="D652" s="255"/>
      <c r="E652" s="255"/>
      <c r="F652" s="255"/>
    </row>
    <row r="653" spans="3:6" ht="15.75" customHeight="1">
      <c r="C653" s="255"/>
      <c r="D653" s="255"/>
      <c r="E653" s="255"/>
      <c r="F653" s="255"/>
    </row>
    <row r="654" spans="3:6" ht="15.75" customHeight="1">
      <c r="C654" s="255"/>
      <c r="D654" s="255"/>
      <c r="E654" s="255"/>
      <c r="F654" s="255"/>
    </row>
    <row r="655" spans="3:6" ht="15.75" customHeight="1">
      <c r="C655" s="255"/>
      <c r="D655" s="255"/>
      <c r="E655" s="255"/>
      <c r="F655" s="255"/>
    </row>
    <row r="656" spans="3:6" ht="15.75" customHeight="1">
      <c r="C656" s="255"/>
      <c r="D656" s="255"/>
      <c r="E656" s="255"/>
      <c r="F656" s="255"/>
    </row>
    <row r="657" spans="3:6" ht="15.75" customHeight="1">
      <c r="C657" s="255"/>
      <c r="D657" s="255"/>
      <c r="E657" s="255"/>
      <c r="F657" s="255"/>
    </row>
    <row r="658" spans="3:6" ht="15.75" customHeight="1">
      <c r="C658" s="255"/>
      <c r="D658" s="255"/>
      <c r="E658" s="255"/>
      <c r="F658" s="255"/>
    </row>
    <row r="659" spans="3:6" ht="15.75" customHeight="1">
      <c r="C659" s="255"/>
      <c r="D659" s="255"/>
      <c r="E659" s="255"/>
      <c r="F659" s="255"/>
    </row>
    <row r="660" spans="3:6" ht="15.75" customHeight="1">
      <c r="C660" s="255"/>
      <c r="D660" s="255"/>
      <c r="E660" s="255"/>
      <c r="F660" s="255"/>
    </row>
    <row r="661" spans="3:6" ht="15.75" customHeight="1">
      <c r="C661" s="255"/>
      <c r="D661" s="255"/>
      <c r="E661" s="255"/>
      <c r="F661" s="255"/>
    </row>
    <row r="662" spans="3:6" ht="15.75" customHeight="1">
      <c r="C662" s="255"/>
      <c r="D662" s="255"/>
      <c r="E662" s="255"/>
      <c r="F662" s="255"/>
    </row>
    <row r="663" spans="3:6" ht="15.75" customHeight="1">
      <c r="C663" s="255"/>
      <c r="D663" s="255"/>
      <c r="E663" s="255"/>
      <c r="F663" s="255"/>
    </row>
    <row r="664" spans="3:6" ht="15.75" customHeight="1">
      <c r="C664" s="255"/>
      <c r="D664" s="255"/>
      <c r="E664" s="255"/>
      <c r="F664" s="255"/>
    </row>
    <row r="665" spans="3:6" ht="15.75" customHeight="1">
      <c r="C665" s="255"/>
      <c r="D665" s="255"/>
      <c r="E665" s="255"/>
      <c r="F665" s="255"/>
    </row>
    <row r="666" spans="3:6" ht="15.75" customHeight="1">
      <c r="C666" s="255"/>
      <c r="D666" s="255"/>
      <c r="E666" s="255"/>
      <c r="F666" s="255"/>
    </row>
    <row r="667" spans="3:6" ht="15.75" customHeight="1">
      <c r="C667" s="255"/>
      <c r="D667" s="255"/>
      <c r="E667" s="255"/>
      <c r="F667" s="255"/>
    </row>
    <row r="668" spans="3:6" ht="15.75" customHeight="1">
      <c r="C668" s="255"/>
      <c r="D668" s="255"/>
      <c r="E668" s="255"/>
      <c r="F668" s="255"/>
    </row>
    <row r="669" spans="3:6" ht="15.75" customHeight="1">
      <c r="C669" s="255"/>
      <c r="D669" s="255"/>
      <c r="E669" s="255"/>
      <c r="F669" s="255"/>
    </row>
    <row r="670" spans="3:6" ht="15.75" customHeight="1">
      <c r="C670" s="255"/>
      <c r="D670" s="255"/>
      <c r="E670" s="255"/>
      <c r="F670" s="255"/>
    </row>
    <row r="671" spans="3:6" ht="15.75" customHeight="1">
      <c r="C671" s="255"/>
      <c r="D671" s="255"/>
      <c r="E671" s="255"/>
      <c r="F671" s="255"/>
    </row>
    <row r="672" spans="3:6" ht="15.75" customHeight="1">
      <c r="C672" s="255"/>
      <c r="D672" s="255"/>
      <c r="E672" s="255"/>
      <c r="F672" s="255"/>
    </row>
    <row r="673" spans="3:6" ht="15.75" customHeight="1">
      <c r="C673" s="255"/>
      <c r="D673" s="255"/>
      <c r="E673" s="255"/>
      <c r="F673" s="255"/>
    </row>
    <row r="674" spans="3:6" ht="15.75" customHeight="1">
      <c r="C674" s="255"/>
      <c r="D674" s="255"/>
      <c r="E674" s="255"/>
      <c r="F674" s="255"/>
    </row>
    <row r="675" spans="3:6" ht="15.75" customHeight="1">
      <c r="C675" s="255"/>
      <c r="D675" s="255"/>
      <c r="E675" s="255"/>
      <c r="F675" s="255"/>
    </row>
    <row r="676" spans="3:6" ht="15.75" customHeight="1">
      <c r="C676" s="255"/>
      <c r="D676" s="255"/>
      <c r="E676" s="255"/>
      <c r="F676" s="255"/>
    </row>
    <row r="677" spans="3:6" ht="15.75" customHeight="1">
      <c r="C677" s="255"/>
      <c r="D677" s="255"/>
      <c r="E677" s="255"/>
      <c r="F677" s="255"/>
    </row>
    <row r="678" spans="3:6" ht="15.75" customHeight="1">
      <c r="C678" s="255"/>
      <c r="D678" s="255"/>
      <c r="E678" s="255"/>
      <c r="F678" s="255"/>
    </row>
    <row r="679" spans="3:6" ht="15.75" customHeight="1">
      <c r="C679" s="255"/>
      <c r="D679" s="255"/>
      <c r="E679" s="255"/>
      <c r="F679" s="255"/>
    </row>
    <row r="680" spans="3:6" ht="15.75" customHeight="1">
      <c r="C680" s="255"/>
      <c r="D680" s="255"/>
      <c r="E680" s="255"/>
      <c r="F680" s="255"/>
    </row>
    <row r="681" spans="3:6" ht="15.75" customHeight="1">
      <c r="C681" s="255"/>
      <c r="D681" s="255"/>
      <c r="E681" s="255"/>
      <c r="F681" s="255"/>
    </row>
    <row r="682" spans="3:6" ht="15.75" customHeight="1">
      <c r="C682" s="255"/>
      <c r="D682" s="255"/>
      <c r="E682" s="255"/>
      <c r="F682" s="255"/>
    </row>
    <row r="683" spans="3:6" ht="15.75" customHeight="1">
      <c r="C683" s="255"/>
      <c r="D683" s="255"/>
      <c r="E683" s="255"/>
      <c r="F683" s="255"/>
    </row>
    <row r="684" spans="3:6" ht="15.75" customHeight="1">
      <c r="C684" s="255"/>
      <c r="D684" s="255"/>
      <c r="E684" s="255"/>
      <c r="F684" s="255"/>
    </row>
    <row r="685" spans="3:6" ht="15.75" customHeight="1">
      <c r="C685" s="255"/>
      <c r="D685" s="255"/>
      <c r="E685" s="255"/>
      <c r="F685" s="255"/>
    </row>
    <row r="686" spans="3:6" ht="15.75" customHeight="1">
      <c r="C686" s="255"/>
      <c r="D686" s="255"/>
      <c r="E686" s="255"/>
      <c r="F686" s="255"/>
    </row>
    <row r="687" spans="3:6" ht="15.75" customHeight="1">
      <c r="C687" s="255"/>
      <c r="D687" s="255"/>
      <c r="E687" s="255"/>
      <c r="F687" s="255"/>
    </row>
    <row r="688" spans="3:6" ht="15.75" customHeight="1">
      <c r="C688" s="255"/>
      <c r="D688" s="255"/>
      <c r="E688" s="255"/>
      <c r="F688" s="255"/>
    </row>
    <row r="689" spans="3:6" ht="15.75" customHeight="1">
      <c r="C689" s="255"/>
      <c r="D689" s="255"/>
      <c r="E689" s="255"/>
      <c r="F689" s="255"/>
    </row>
    <row r="690" spans="3:6" ht="15.75" customHeight="1">
      <c r="C690" s="255"/>
      <c r="D690" s="255"/>
      <c r="E690" s="255"/>
      <c r="F690" s="255"/>
    </row>
    <row r="691" spans="3:6" ht="15.75" customHeight="1">
      <c r="C691" s="255"/>
      <c r="D691" s="255"/>
      <c r="E691" s="255"/>
      <c r="F691" s="255"/>
    </row>
    <row r="692" spans="3:6" ht="15.75" customHeight="1">
      <c r="C692" s="255"/>
      <c r="D692" s="255"/>
      <c r="E692" s="255"/>
      <c r="F692" s="255"/>
    </row>
    <row r="693" spans="3:6" ht="15.75" customHeight="1">
      <c r="C693" s="255"/>
      <c r="D693" s="255"/>
      <c r="E693" s="255"/>
      <c r="F693" s="255"/>
    </row>
    <row r="694" spans="3:6" ht="15.75" customHeight="1">
      <c r="C694" s="255"/>
      <c r="D694" s="255"/>
      <c r="E694" s="255"/>
      <c r="F694" s="255"/>
    </row>
    <row r="695" spans="3:6" ht="15.75" customHeight="1">
      <c r="C695" s="255"/>
      <c r="D695" s="255"/>
      <c r="E695" s="255"/>
      <c r="F695" s="255"/>
    </row>
    <row r="696" spans="3:6" ht="15.75" customHeight="1">
      <c r="C696" s="255"/>
      <c r="D696" s="255"/>
      <c r="E696" s="255"/>
      <c r="F696" s="255"/>
    </row>
    <row r="697" spans="3:6" ht="15.75" customHeight="1">
      <c r="C697" s="255"/>
      <c r="D697" s="255"/>
      <c r="E697" s="255"/>
      <c r="F697" s="255"/>
    </row>
    <row r="698" spans="3:6" ht="15.75" customHeight="1">
      <c r="C698" s="255"/>
      <c r="D698" s="255"/>
      <c r="E698" s="255"/>
      <c r="F698" s="255"/>
    </row>
    <row r="699" spans="3:6" ht="15.75" customHeight="1">
      <c r="C699" s="255"/>
      <c r="D699" s="255"/>
      <c r="E699" s="255"/>
      <c r="F699" s="255"/>
    </row>
    <row r="700" spans="3:6" ht="15.75" customHeight="1">
      <c r="C700" s="255"/>
      <c r="D700" s="255"/>
      <c r="E700" s="255"/>
      <c r="F700" s="255"/>
    </row>
    <row r="701" spans="3:6" ht="15.75" customHeight="1">
      <c r="C701" s="255"/>
      <c r="D701" s="255"/>
      <c r="E701" s="255"/>
      <c r="F701" s="255"/>
    </row>
    <row r="702" spans="3:6" ht="15.75" customHeight="1">
      <c r="C702" s="255"/>
      <c r="D702" s="255"/>
      <c r="E702" s="255"/>
      <c r="F702" s="255"/>
    </row>
    <row r="703" spans="3:6" ht="15.75" customHeight="1">
      <c r="C703" s="255"/>
      <c r="D703" s="255"/>
      <c r="E703" s="255"/>
      <c r="F703" s="255"/>
    </row>
    <row r="704" spans="3:6" ht="15.75" customHeight="1">
      <c r="C704" s="255"/>
      <c r="D704" s="255"/>
      <c r="E704" s="255"/>
      <c r="F704" s="255"/>
    </row>
    <row r="705" spans="3:6" ht="15.75" customHeight="1">
      <c r="C705" s="255"/>
      <c r="D705" s="255"/>
      <c r="E705" s="255"/>
      <c r="F705" s="255"/>
    </row>
    <row r="706" spans="3:6" ht="15.75" customHeight="1">
      <c r="C706" s="255"/>
      <c r="D706" s="255"/>
      <c r="E706" s="255"/>
      <c r="F706" s="255"/>
    </row>
    <row r="707" spans="3:6" ht="15.75" customHeight="1">
      <c r="C707" s="255"/>
      <c r="D707" s="255"/>
      <c r="E707" s="255"/>
      <c r="F707" s="255"/>
    </row>
    <row r="708" spans="3:6" ht="15.75" customHeight="1">
      <c r="C708" s="255"/>
      <c r="D708" s="255"/>
      <c r="E708" s="255"/>
      <c r="F708" s="255"/>
    </row>
    <row r="709" spans="3:6" ht="15.75" customHeight="1">
      <c r="C709" s="255"/>
      <c r="D709" s="255"/>
      <c r="E709" s="255"/>
      <c r="F709" s="255"/>
    </row>
    <row r="710" spans="3:6" ht="15.75" customHeight="1">
      <c r="C710" s="255"/>
      <c r="D710" s="255"/>
      <c r="E710" s="255"/>
      <c r="F710" s="255"/>
    </row>
    <row r="711" spans="3:6" ht="15.75" customHeight="1">
      <c r="C711" s="255"/>
      <c r="D711" s="255"/>
      <c r="E711" s="255"/>
      <c r="F711" s="255"/>
    </row>
    <row r="712" spans="3:6" ht="15.75" customHeight="1">
      <c r="C712" s="255"/>
      <c r="D712" s="255"/>
      <c r="E712" s="255"/>
      <c r="F712" s="255"/>
    </row>
    <row r="713" spans="3:6" ht="15.75" customHeight="1">
      <c r="C713" s="255"/>
      <c r="D713" s="255"/>
      <c r="E713" s="255"/>
      <c r="F713" s="255"/>
    </row>
    <row r="714" spans="3:6" ht="15.75" customHeight="1">
      <c r="C714" s="255"/>
      <c r="D714" s="255"/>
      <c r="E714" s="255"/>
      <c r="F714" s="255"/>
    </row>
    <row r="715" spans="3:6" ht="15.75" customHeight="1">
      <c r="C715" s="255"/>
      <c r="D715" s="255"/>
      <c r="E715" s="255"/>
      <c r="F715" s="255"/>
    </row>
    <row r="716" spans="3:6" ht="15.75" customHeight="1">
      <c r="C716" s="255"/>
      <c r="D716" s="255"/>
      <c r="E716" s="255"/>
      <c r="F716" s="255"/>
    </row>
    <row r="717" spans="3:6" ht="15.75" customHeight="1">
      <c r="C717" s="255"/>
      <c r="D717" s="255"/>
      <c r="E717" s="255"/>
      <c r="F717" s="255"/>
    </row>
    <row r="718" spans="3:6" ht="15.75" customHeight="1">
      <c r="C718" s="255"/>
      <c r="D718" s="255"/>
      <c r="E718" s="255"/>
      <c r="F718" s="255"/>
    </row>
    <row r="719" spans="3:6" ht="15.75" customHeight="1">
      <c r="C719" s="255"/>
      <c r="D719" s="255"/>
      <c r="E719" s="255"/>
      <c r="F719" s="255"/>
    </row>
    <row r="720" spans="3:6" ht="15.75" customHeight="1">
      <c r="C720" s="255"/>
      <c r="D720" s="255"/>
      <c r="E720" s="255"/>
      <c r="F720" s="255"/>
    </row>
    <row r="721" spans="3:6" ht="15.75" customHeight="1">
      <c r="C721" s="255"/>
      <c r="D721" s="255"/>
      <c r="E721" s="255"/>
      <c r="F721" s="255"/>
    </row>
    <row r="722" spans="3:6" ht="15.75" customHeight="1">
      <c r="C722" s="255"/>
      <c r="D722" s="255"/>
      <c r="E722" s="255"/>
      <c r="F722" s="255"/>
    </row>
    <row r="723" spans="3:6" ht="15.75" customHeight="1">
      <c r="C723" s="255"/>
      <c r="D723" s="255"/>
      <c r="E723" s="255"/>
      <c r="F723" s="255"/>
    </row>
    <row r="724" spans="3:6" ht="15.75" customHeight="1">
      <c r="C724" s="255"/>
      <c r="D724" s="255"/>
      <c r="E724" s="255"/>
      <c r="F724" s="255"/>
    </row>
    <row r="725" spans="3:6" ht="15.75" customHeight="1">
      <c r="C725" s="255"/>
      <c r="D725" s="255"/>
      <c r="E725" s="255"/>
      <c r="F725" s="255"/>
    </row>
    <row r="726" spans="3:6" ht="15.75" customHeight="1">
      <c r="C726" s="255"/>
      <c r="D726" s="255"/>
      <c r="E726" s="255"/>
      <c r="F726" s="255"/>
    </row>
    <row r="727" spans="3:6" ht="15.75" customHeight="1">
      <c r="C727" s="255"/>
      <c r="D727" s="255"/>
      <c r="E727" s="255"/>
      <c r="F727" s="255"/>
    </row>
    <row r="728" spans="3:6" ht="15.75" customHeight="1">
      <c r="C728" s="255"/>
      <c r="D728" s="255"/>
      <c r="E728" s="255"/>
      <c r="F728" s="255"/>
    </row>
    <row r="729" spans="3:6" ht="15.75" customHeight="1">
      <c r="C729" s="255"/>
      <c r="D729" s="255"/>
      <c r="E729" s="255"/>
      <c r="F729" s="255"/>
    </row>
    <row r="730" spans="3:6" ht="15.75" customHeight="1">
      <c r="C730" s="255"/>
      <c r="D730" s="255"/>
      <c r="E730" s="255"/>
      <c r="F730" s="255"/>
    </row>
    <row r="731" spans="3:6" ht="15.75" customHeight="1">
      <c r="C731" s="255"/>
      <c r="D731" s="255"/>
      <c r="E731" s="255"/>
      <c r="F731" s="255"/>
    </row>
    <row r="732" spans="3:6" ht="15.75" customHeight="1">
      <c r="C732" s="255"/>
      <c r="D732" s="255"/>
      <c r="E732" s="255"/>
      <c r="F732" s="255"/>
    </row>
    <row r="733" spans="3:6" ht="15.75" customHeight="1">
      <c r="C733" s="255"/>
      <c r="D733" s="255"/>
      <c r="E733" s="255"/>
      <c r="F733" s="255"/>
    </row>
    <row r="734" spans="3:6" ht="15.75" customHeight="1">
      <c r="C734" s="255"/>
      <c r="D734" s="255"/>
      <c r="E734" s="255"/>
      <c r="F734" s="255"/>
    </row>
    <row r="735" spans="3:6" ht="15.75" customHeight="1">
      <c r="C735" s="255"/>
      <c r="D735" s="255"/>
      <c r="E735" s="255"/>
      <c r="F735" s="255"/>
    </row>
    <row r="736" spans="3:6" ht="15.75" customHeight="1">
      <c r="C736" s="255"/>
      <c r="D736" s="255"/>
      <c r="E736" s="255"/>
      <c r="F736" s="255"/>
    </row>
    <row r="737" spans="3:6" ht="15.75" customHeight="1">
      <c r="C737" s="255"/>
      <c r="D737" s="255"/>
      <c r="E737" s="255"/>
      <c r="F737" s="255"/>
    </row>
    <row r="738" spans="3:6" ht="15.75" customHeight="1">
      <c r="C738" s="255"/>
      <c r="D738" s="255"/>
      <c r="E738" s="255"/>
      <c r="F738" s="255"/>
    </row>
    <row r="739" spans="3:6" ht="15.75" customHeight="1">
      <c r="C739" s="255"/>
      <c r="D739" s="255"/>
      <c r="E739" s="255"/>
      <c r="F739" s="255"/>
    </row>
    <row r="740" spans="3:6" ht="15.75" customHeight="1">
      <c r="C740" s="255"/>
      <c r="D740" s="255"/>
      <c r="E740" s="255"/>
      <c r="F740" s="255"/>
    </row>
    <row r="741" spans="3:6" ht="15.75" customHeight="1">
      <c r="C741" s="255"/>
      <c r="D741" s="255"/>
      <c r="E741" s="255"/>
      <c r="F741" s="255"/>
    </row>
    <row r="742" spans="3:6" ht="15.75" customHeight="1">
      <c r="C742" s="255"/>
      <c r="D742" s="255"/>
      <c r="E742" s="255"/>
      <c r="F742" s="255"/>
    </row>
    <row r="743" spans="3:6" ht="15.75" customHeight="1">
      <c r="C743" s="255"/>
      <c r="D743" s="255"/>
      <c r="E743" s="255"/>
      <c r="F743" s="255"/>
    </row>
    <row r="744" spans="3:6" ht="15.75" customHeight="1">
      <c r="C744" s="255"/>
      <c r="D744" s="255"/>
      <c r="E744" s="255"/>
      <c r="F744" s="255"/>
    </row>
    <row r="745" spans="3:6" ht="15.75" customHeight="1">
      <c r="C745" s="255"/>
      <c r="D745" s="255"/>
      <c r="E745" s="255"/>
      <c r="F745" s="255"/>
    </row>
    <row r="746" spans="3:6" ht="15.75" customHeight="1">
      <c r="C746" s="255"/>
      <c r="D746" s="255"/>
      <c r="E746" s="255"/>
      <c r="F746" s="255"/>
    </row>
    <row r="747" spans="3:6" ht="15.75" customHeight="1">
      <c r="C747" s="255"/>
      <c r="D747" s="255"/>
      <c r="E747" s="255"/>
      <c r="F747" s="255"/>
    </row>
    <row r="748" spans="3:6" ht="15.75" customHeight="1">
      <c r="C748" s="255"/>
      <c r="D748" s="255"/>
      <c r="E748" s="255"/>
      <c r="F748" s="255"/>
    </row>
    <row r="749" spans="3:6" ht="15.75" customHeight="1">
      <c r="C749" s="255"/>
      <c r="D749" s="255"/>
      <c r="E749" s="255"/>
      <c r="F749" s="255"/>
    </row>
    <row r="750" spans="3:6" ht="15.75" customHeight="1">
      <c r="C750" s="255"/>
      <c r="D750" s="255"/>
      <c r="E750" s="255"/>
      <c r="F750" s="255"/>
    </row>
    <row r="751" spans="3:6" ht="15.75" customHeight="1">
      <c r="C751" s="255"/>
      <c r="D751" s="255"/>
      <c r="E751" s="255"/>
      <c r="F751" s="255"/>
    </row>
    <row r="752" spans="3:6" ht="15.75" customHeight="1">
      <c r="C752" s="255"/>
      <c r="D752" s="255"/>
      <c r="E752" s="255"/>
      <c r="F752" s="255"/>
    </row>
    <row r="753" spans="3:6" ht="15.75" customHeight="1">
      <c r="C753" s="255"/>
      <c r="D753" s="255"/>
      <c r="E753" s="255"/>
      <c r="F753" s="255"/>
    </row>
    <row r="754" spans="3:6" ht="15.75" customHeight="1">
      <c r="C754" s="255"/>
      <c r="D754" s="255"/>
      <c r="E754" s="255"/>
      <c r="F754" s="255"/>
    </row>
    <row r="755" spans="3:6" ht="15.75" customHeight="1">
      <c r="C755" s="255"/>
      <c r="D755" s="255"/>
      <c r="E755" s="255"/>
      <c r="F755" s="255"/>
    </row>
    <row r="756" spans="3:6" ht="15.75" customHeight="1">
      <c r="C756" s="255"/>
      <c r="D756" s="255"/>
      <c r="E756" s="255"/>
      <c r="F756" s="255"/>
    </row>
    <row r="757" spans="3:6" ht="15.75" customHeight="1">
      <c r="C757" s="255"/>
      <c r="D757" s="255"/>
      <c r="E757" s="255"/>
      <c r="F757" s="255"/>
    </row>
    <row r="758" spans="3:6" ht="15.75" customHeight="1">
      <c r="C758" s="255"/>
      <c r="D758" s="255"/>
      <c r="E758" s="255"/>
      <c r="F758" s="255"/>
    </row>
    <row r="759" spans="3:6" ht="15.75" customHeight="1">
      <c r="C759" s="255"/>
      <c r="D759" s="255"/>
      <c r="E759" s="255"/>
      <c r="F759" s="255"/>
    </row>
    <row r="760" spans="3:6" ht="15.75" customHeight="1">
      <c r="C760" s="255"/>
      <c r="D760" s="255"/>
      <c r="E760" s="255"/>
      <c r="F760" s="255"/>
    </row>
    <row r="761" spans="3:6" ht="15.75" customHeight="1">
      <c r="C761" s="255"/>
      <c r="D761" s="255"/>
      <c r="E761" s="255"/>
      <c r="F761" s="255"/>
    </row>
    <row r="762" spans="3:6" ht="15.75" customHeight="1">
      <c r="C762" s="255"/>
      <c r="D762" s="255"/>
      <c r="E762" s="255"/>
      <c r="F762" s="255"/>
    </row>
    <row r="763" spans="3:6" ht="15.75" customHeight="1">
      <c r="C763" s="255"/>
      <c r="D763" s="255"/>
      <c r="E763" s="255"/>
      <c r="F763" s="255"/>
    </row>
    <row r="764" spans="3:6" ht="15.75" customHeight="1">
      <c r="C764" s="255"/>
      <c r="D764" s="255"/>
      <c r="E764" s="255"/>
      <c r="F764" s="255"/>
    </row>
    <row r="765" spans="3:6" ht="15.75" customHeight="1">
      <c r="C765" s="255"/>
      <c r="D765" s="255"/>
      <c r="E765" s="255"/>
      <c r="F765" s="255"/>
    </row>
    <row r="766" spans="3:6" ht="15.75" customHeight="1">
      <c r="C766" s="255"/>
      <c r="D766" s="255"/>
      <c r="E766" s="255"/>
      <c r="F766" s="255"/>
    </row>
    <row r="767" spans="3:6" ht="15.75" customHeight="1">
      <c r="C767" s="255"/>
      <c r="D767" s="255"/>
      <c r="E767" s="255"/>
      <c r="F767" s="255"/>
    </row>
    <row r="768" spans="3:6" ht="15.75" customHeight="1">
      <c r="C768" s="255"/>
      <c r="D768" s="255"/>
      <c r="E768" s="255"/>
      <c r="F768" s="255"/>
    </row>
    <row r="769" spans="3:6" ht="15.75" customHeight="1">
      <c r="C769" s="255"/>
      <c r="D769" s="255"/>
      <c r="E769" s="255"/>
      <c r="F769" s="255"/>
    </row>
    <row r="770" spans="3:6" ht="15.75" customHeight="1">
      <c r="C770" s="255"/>
      <c r="D770" s="255"/>
      <c r="E770" s="255"/>
      <c r="F770" s="255"/>
    </row>
    <row r="771" spans="3:6" ht="15.75" customHeight="1">
      <c r="C771" s="255"/>
      <c r="D771" s="255"/>
      <c r="E771" s="255"/>
      <c r="F771" s="255"/>
    </row>
    <row r="772" spans="3:6" ht="15.75" customHeight="1">
      <c r="C772" s="255"/>
      <c r="D772" s="255"/>
      <c r="E772" s="255"/>
      <c r="F772" s="255"/>
    </row>
    <row r="773" spans="3:6" ht="15.75" customHeight="1">
      <c r="C773" s="255"/>
      <c r="D773" s="255"/>
      <c r="E773" s="255"/>
      <c r="F773" s="255"/>
    </row>
    <row r="774" spans="3:6" ht="15.75" customHeight="1">
      <c r="C774" s="255"/>
      <c r="D774" s="255"/>
      <c r="E774" s="255"/>
      <c r="F774" s="255"/>
    </row>
    <row r="775" spans="3:6" ht="15.75" customHeight="1">
      <c r="C775" s="255"/>
      <c r="D775" s="255"/>
      <c r="E775" s="255"/>
      <c r="F775" s="255"/>
    </row>
    <row r="776" spans="3:6" ht="15.75" customHeight="1">
      <c r="C776" s="255"/>
      <c r="D776" s="255"/>
      <c r="E776" s="255"/>
      <c r="F776" s="255"/>
    </row>
    <row r="777" spans="3:6" ht="15.75" customHeight="1">
      <c r="C777" s="255"/>
      <c r="D777" s="255"/>
      <c r="E777" s="255"/>
      <c r="F777" s="255"/>
    </row>
    <row r="778" spans="3:6" ht="15.75" customHeight="1">
      <c r="C778" s="255"/>
      <c r="D778" s="255"/>
      <c r="E778" s="255"/>
      <c r="F778" s="255"/>
    </row>
    <row r="779" spans="3:6" ht="15.75" customHeight="1">
      <c r="C779" s="255"/>
      <c r="D779" s="255"/>
      <c r="E779" s="255"/>
      <c r="F779" s="255"/>
    </row>
    <row r="780" spans="3:6" ht="15.75" customHeight="1">
      <c r="C780" s="255"/>
      <c r="D780" s="255"/>
      <c r="E780" s="255"/>
      <c r="F780" s="255"/>
    </row>
    <row r="781" spans="3:6" ht="15.75" customHeight="1">
      <c r="C781" s="255"/>
      <c r="D781" s="255"/>
      <c r="E781" s="255"/>
      <c r="F781" s="255"/>
    </row>
    <row r="782" spans="3:6" ht="15.75" customHeight="1">
      <c r="C782" s="255"/>
      <c r="D782" s="255"/>
      <c r="E782" s="255"/>
      <c r="F782" s="255"/>
    </row>
    <row r="783" spans="3:6" ht="15.75" customHeight="1">
      <c r="C783" s="255"/>
      <c r="D783" s="255"/>
      <c r="E783" s="255"/>
      <c r="F783" s="255"/>
    </row>
    <row r="784" spans="3:6" ht="15.75" customHeight="1">
      <c r="C784" s="255"/>
      <c r="D784" s="255"/>
      <c r="E784" s="255"/>
      <c r="F784" s="255"/>
    </row>
    <row r="785" spans="3:6" ht="15.75" customHeight="1">
      <c r="C785" s="255"/>
      <c r="D785" s="255"/>
      <c r="E785" s="255"/>
      <c r="F785" s="255"/>
    </row>
    <row r="786" spans="3:6" ht="15.75" customHeight="1">
      <c r="C786" s="255"/>
      <c r="D786" s="255"/>
      <c r="E786" s="255"/>
      <c r="F786" s="255"/>
    </row>
    <row r="787" spans="3:6" ht="15.75" customHeight="1">
      <c r="C787" s="255"/>
      <c r="D787" s="255"/>
      <c r="E787" s="255"/>
      <c r="F787" s="255"/>
    </row>
    <row r="788" spans="3:6" ht="15.75" customHeight="1">
      <c r="C788" s="255"/>
      <c r="D788" s="255"/>
      <c r="E788" s="255"/>
      <c r="F788" s="255"/>
    </row>
    <row r="789" spans="3:6" ht="15.75" customHeight="1">
      <c r="C789" s="255"/>
      <c r="D789" s="255"/>
      <c r="E789" s="255"/>
      <c r="F789" s="255"/>
    </row>
    <row r="790" spans="3:6" ht="15.75" customHeight="1">
      <c r="C790" s="255"/>
      <c r="D790" s="255"/>
      <c r="E790" s="255"/>
      <c r="F790" s="255"/>
    </row>
    <row r="791" spans="3:6" ht="15.75" customHeight="1">
      <c r="C791" s="255"/>
      <c r="D791" s="255"/>
      <c r="E791" s="255"/>
      <c r="F791" s="255"/>
    </row>
    <row r="792" spans="3:6" ht="15.75" customHeight="1">
      <c r="C792" s="255"/>
      <c r="D792" s="255"/>
      <c r="E792" s="255"/>
      <c r="F792" s="255"/>
    </row>
    <row r="793" spans="3:6" ht="15.75" customHeight="1">
      <c r="C793" s="255"/>
      <c r="D793" s="255"/>
      <c r="E793" s="255"/>
      <c r="F793" s="255"/>
    </row>
    <row r="794" spans="3:6" ht="15.75" customHeight="1">
      <c r="C794" s="255"/>
      <c r="D794" s="255"/>
      <c r="E794" s="255"/>
      <c r="F794" s="255"/>
    </row>
    <row r="795" spans="3:6" ht="15.75" customHeight="1">
      <c r="C795" s="255"/>
      <c r="D795" s="255"/>
      <c r="E795" s="255"/>
      <c r="F795" s="255"/>
    </row>
    <row r="796" spans="3:6" ht="15.75" customHeight="1">
      <c r="C796" s="255"/>
      <c r="D796" s="255"/>
      <c r="E796" s="255"/>
      <c r="F796" s="255"/>
    </row>
    <row r="797" spans="3:6" ht="15.75" customHeight="1">
      <c r="C797" s="255"/>
      <c r="D797" s="255"/>
      <c r="E797" s="255"/>
      <c r="F797" s="255"/>
    </row>
    <row r="798" spans="3:6" ht="15.75" customHeight="1">
      <c r="C798" s="255"/>
      <c r="D798" s="255"/>
      <c r="E798" s="255"/>
      <c r="F798" s="255"/>
    </row>
    <row r="799" spans="3:6" ht="15.75" customHeight="1">
      <c r="C799" s="255"/>
      <c r="D799" s="255"/>
      <c r="E799" s="255"/>
      <c r="F799" s="255"/>
    </row>
    <row r="800" spans="3:6" ht="15.75" customHeight="1">
      <c r="C800" s="255"/>
      <c r="D800" s="255"/>
      <c r="E800" s="255"/>
      <c r="F800" s="255"/>
    </row>
    <row r="801" spans="3:6" ht="15.75" customHeight="1">
      <c r="C801" s="255"/>
      <c r="D801" s="255"/>
      <c r="E801" s="255"/>
      <c r="F801" s="255"/>
    </row>
    <row r="802" spans="3:6" ht="15.75" customHeight="1">
      <c r="C802" s="255"/>
      <c r="D802" s="255"/>
      <c r="E802" s="255"/>
      <c r="F802" s="255"/>
    </row>
    <row r="803" spans="3:6" ht="15.75" customHeight="1">
      <c r="C803" s="255"/>
      <c r="D803" s="255"/>
      <c r="E803" s="255"/>
      <c r="F803" s="255"/>
    </row>
    <row r="804" spans="3:6" ht="15.75" customHeight="1">
      <c r="C804" s="255"/>
      <c r="D804" s="255"/>
      <c r="E804" s="255"/>
      <c r="F804" s="255"/>
    </row>
    <row r="805" spans="3:6" ht="15.75" customHeight="1">
      <c r="C805" s="255"/>
      <c r="D805" s="255"/>
      <c r="E805" s="255"/>
      <c r="F805" s="255"/>
    </row>
    <row r="806" spans="3:6" ht="15.75" customHeight="1">
      <c r="C806" s="255"/>
      <c r="D806" s="255"/>
      <c r="E806" s="255"/>
      <c r="F806" s="255"/>
    </row>
    <row r="807" spans="3:6" ht="15.75" customHeight="1">
      <c r="C807" s="255"/>
      <c r="D807" s="255"/>
      <c r="E807" s="255"/>
      <c r="F807" s="255"/>
    </row>
    <row r="808" spans="3:6" ht="15.75" customHeight="1">
      <c r="C808" s="255"/>
      <c r="D808" s="255"/>
      <c r="E808" s="255"/>
      <c r="F808" s="255"/>
    </row>
    <row r="809" spans="3:6" ht="15.75" customHeight="1">
      <c r="C809" s="255"/>
      <c r="D809" s="255"/>
      <c r="E809" s="255"/>
      <c r="F809" s="255"/>
    </row>
    <row r="810" spans="3:6" ht="15.75" customHeight="1">
      <c r="C810" s="255"/>
      <c r="D810" s="255"/>
      <c r="E810" s="255"/>
      <c r="F810" s="255"/>
    </row>
    <row r="811" spans="3:6" ht="15.75" customHeight="1">
      <c r="C811" s="255"/>
      <c r="D811" s="255"/>
      <c r="E811" s="255"/>
      <c r="F811" s="255"/>
    </row>
    <row r="812" spans="3:6" ht="15.75" customHeight="1">
      <c r="C812" s="255"/>
      <c r="D812" s="255"/>
      <c r="E812" s="255"/>
      <c r="F812" s="255"/>
    </row>
    <row r="813" spans="3:6" ht="15.75" customHeight="1">
      <c r="C813" s="255"/>
      <c r="D813" s="255"/>
      <c r="E813" s="255"/>
      <c r="F813" s="255"/>
    </row>
    <row r="814" spans="3:6" ht="15.75" customHeight="1">
      <c r="C814" s="255"/>
      <c r="D814" s="255"/>
      <c r="E814" s="255"/>
      <c r="F814" s="255"/>
    </row>
    <row r="815" spans="3:6" ht="15.75" customHeight="1">
      <c r="C815" s="255"/>
      <c r="D815" s="255"/>
      <c r="E815" s="255"/>
      <c r="F815" s="255"/>
    </row>
    <row r="816" spans="3:6" ht="15.75" customHeight="1">
      <c r="C816" s="255"/>
      <c r="D816" s="255"/>
      <c r="E816" s="255"/>
      <c r="F816" s="255"/>
    </row>
    <row r="817" spans="3:6" ht="15.75" customHeight="1">
      <c r="C817" s="255"/>
      <c r="D817" s="255"/>
      <c r="E817" s="255"/>
      <c r="F817" s="255"/>
    </row>
    <row r="818" spans="3:6" ht="15.75" customHeight="1">
      <c r="C818" s="255"/>
      <c r="D818" s="255"/>
      <c r="E818" s="255"/>
      <c r="F818" s="255"/>
    </row>
    <row r="819" spans="3:6" ht="15.75" customHeight="1">
      <c r="C819" s="255"/>
      <c r="D819" s="255"/>
      <c r="E819" s="255"/>
      <c r="F819" s="255"/>
    </row>
    <row r="820" spans="3:6" ht="15.75" customHeight="1">
      <c r="C820" s="255"/>
      <c r="D820" s="255"/>
      <c r="E820" s="255"/>
      <c r="F820" s="255"/>
    </row>
    <row r="821" spans="3:6" ht="15.75" customHeight="1">
      <c r="C821" s="255"/>
      <c r="D821" s="255"/>
      <c r="E821" s="255"/>
      <c r="F821" s="255"/>
    </row>
    <row r="822" spans="3:6" ht="15.75" customHeight="1">
      <c r="C822" s="255"/>
      <c r="D822" s="255"/>
      <c r="E822" s="255"/>
      <c r="F822" s="255"/>
    </row>
    <row r="823" spans="3:6" ht="15.75" customHeight="1">
      <c r="C823" s="255"/>
      <c r="D823" s="255"/>
      <c r="E823" s="255"/>
      <c r="F823" s="255"/>
    </row>
    <row r="824" spans="3:6" ht="15.75" customHeight="1">
      <c r="C824" s="255"/>
      <c r="D824" s="255"/>
      <c r="E824" s="255"/>
      <c r="F824" s="255"/>
    </row>
    <row r="825" spans="3:6" ht="15.75" customHeight="1">
      <c r="C825" s="255"/>
      <c r="D825" s="255"/>
      <c r="E825" s="255"/>
      <c r="F825" s="255"/>
    </row>
    <row r="826" spans="3:6" ht="15.75" customHeight="1">
      <c r="C826" s="255"/>
      <c r="D826" s="255"/>
      <c r="E826" s="255"/>
      <c r="F826" s="255"/>
    </row>
    <row r="827" spans="3:6" ht="15.75" customHeight="1">
      <c r="C827" s="255"/>
      <c r="D827" s="255"/>
      <c r="E827" s="255"/>
      <c r="F827" s="255"/>
    </row>
    <row r="828" spans="3:6" ht="15.75" customHeight="1">
      <c r="C828" s="255"/>
      <c r="D828" s="255"/>
      <c r="E828" s="255"/>
      <c r="F828" s="255"/>
    </row>
    <row r="829" spans="3:6" ht="15.75" customHeight="1">
      <c r="C829" s="255"/>
      <c r="D829" s="255"/>
      <c r="E829" s="255"/>
      <c r="F829" s="255"/>
    </row>
    <row r="830" spans="3:6" ht="15.75" customHeight="1">
      <c r="C830" s="255"/>
      <c r="D830" s="255"/>
      <c r="E830" s="255"/>
      <c r="F830" s="255"/>
    </row>
    <row r="831" spans="3:6" ht="15.75" customHeight="1">
      <c r="C831" s="255"/>
      <c r="D831" s="255"/>
      <c r="E831" s="255"/>
      <c r="F831" s="255"/>
    </row>
    <row r="832" spans="3:6" ht="15.75" customHeight="1">
      <c r="C832" s="255"/>
      <c r="D832" s="255"/>
      <c r="E832" s="255"/>
      <c r="F832" s="255"/>
    </row>
    <row r="833" spans="3:6" ht="15.75" customHeight="1">
      <c r="C833" s="255"/>
      <c r="D833" s="255"/>
      <c r="E833" s="255"/>
      <c r="F833" s="255"/>
    </row>
    <row r="834" spans="3:6" ht="15.75" customHeight="1">
      <c r="C834" s="255"/>
      <c r="D834" s="255"/>
      <c r="E834" s="255"/>
      <c r="F834" s="255"/>
    </row>
    <row r="835" spans="3:6" ht="15.75" customHeight="1">
      <c r="C835" s="255"/>
      <c r="D835" s="255"/>
      <c r="E835" s="255"/>
      <c r="F835" s="255"/>
    </row>
    <row r="836" spans="3:6" ht="15.75" customHeight="1">
      <c r="C836" s="255"/>
      <c r="D836" s="255"/>
      <c r="E836" s="255"/>
      <c r="F836" s="255"/>
    </row>
    <row r="837" spans="3:6" ht="15.75" customHeight="1">
      <c r="C837" s="255"/>
      <c r="D837" s="255"/>
      <c r="E837" s="255"/>
      <c r="F837" s="255"/>
    </row>
    <row r="838" spans="3:6" ht="15.75" customHeight="1">
      <c r="C838" s="255"/>
      <c r="D838" s="255"/>
      <c r="E838" s="255"/>
      <c r="F838" s="255"/>
    </row>
    <row r="839" spans="3:6" ht="15.75" customHeight="1">
      <c r="C839" s="255"/>
      <c r="D839" s="255"/>
      <c r="E839" s="255"/>
      <c r="F839" s="255"/>
    </row>
    <row r="840" spans="3:6" ht="15.75" customHeight="1">
      <c r="C840" s="255"/>
      <c r="D840" s="255"/>
      <c r="E840" s="255"/>
      <c r="F840" s="255"/>
    </row>
    <row r="841" spans="3:6" ht="15.75" customHeight="1">
      <c r="C841" s="255"/>
      <c r="D841" s="255"/>
      <c r="E841" s="255"/>
      <c r="F841" s="255"/>
    </row>
    <row r="842" spans="3:6" ht="15.75" customHeight="1">
      <c r="C842" s="255"/>
      <c r="D842" s="255"/>
      <c r="E842" s="255"/>
      <c r="F842" s="255"/>
    </row>
    <row r="843" spans="3:6" ht="15.75" customHeight="1">
      <c r="C843" s="255"/>
      <c r="D843" s="255"/>
      <c r="E843" s="255"/>
      <c r="F843" s="255"/>
    </row>
    <row r="844" spans="3:6" ht="15.75" customHeight="1">
      <c r="C844" s="255"/>
      <c r="D844" s="255"/>
      <c r="E844" s="255"/>
      <c r="F844" s="255"/>
    </row>
    <row r="845" spans="3:6" ht="15.75" customHeight="1">
      <c r="C845" s="255"/>
      <c r="D845" s="255"/>
      <c r="E845" s="255"/>
      <c r="F845" s="255"/>
    </row>
    <row r="846" spans="3:6" ht="15.75" customHeight="1">
      <c r="C846" s="255"/>
      <c r="D846" s="255"/>
      <c r="E846" s="255"/>
      <c r="F846" s="255"/>
    </row>
    <row r="847" spans="3:6" ht="15.75" customHeight="1">
      <c r="C847" s="255"/>
      <c r="D847" s="255"/>
      <c r="E847" s="255"/>
      <c r="F847" s="255"/>
    </row>
    <row r="848" spans="3:6" ht="15.75" customHeight="1">
      <c r="C848" s="255"/>
      <c r="D848" s="255"/>
      <c r="E848" s="255"/>
      <c r="F848" s="255"/>
    </row>
    <row r="849" spans="3:6" ht="15.75" customHeight="1">
      <c r="C849" s="255"/>
      <c r="D849" s="255"/>
      <c r="E849" s="255"/>
      <c r="F849" s="255"/>
    </row>
    <row r="850" spans="3:6" ht="15.75" customHeight="1">
      <c r="C850" s="255"/>
      <c r="D850" s="255"/>
      <c r="E850" s="255"/>
      <c r="F850" s="255"/>
    </row>
    <row r="851" spans="3:6" ht="15.75" customHeight="1">
      <c r="C851" s="255"/>
      <c r="D851" s="255"/>
      <c r="E851" s="255"/>
      <c r="F851" s="255"/>
    </row>
    <row r="852" spans="3:6" ht="15.75" customHeight="1">
      <c r="C852" s="255"/>
      <c r="D852" s="255"/>
      <c r="E852" s="255"/>
      <c r="F852" s="255"/>
    </row>
    <row r="853" spans="3:6" ht="15.75" customHeight="1">
      <c r="C853" s="255"/>
      <c r="D853" s="255"/>
      <c r="E853" s="255"/>
      <c r="F853" s="255"/>
    </row>
    <row r="854" spans="3:6" ht="15.75" customHeight="1">
      <c r="C854" s="255"/>
      <c r="D854" s="255"/>
      <c r="E854" s="255"/>
      <c r="F854" s="255"/>
    </row>
    <row r="855" spans="3:6" ht="15.75" customHeight="1">
      <c r="C855" s="255"/>
      <c r="D855" s="255"/>
      <c r="E855" s="255"/>
      <c r="F855" s="255"/>
    </row>
    <row r="856" spans="3:6" ht="15.75" customHeight="1">
      <c r="C856" s="255"/>
      <c r="D856" s="255"/>
      <c r="E856" s="255"/>
      <c r="F856" s="255"/>
    </row>
    <row r="857" spans="3:6" ht="15.75" customHeight="1">
      <c r="C857" s="255"/>
      <c r="D857" s="255"/>
      <c r="E857" s="255"/>
      <c r="F857" s="255"/>
    </row>
    <row r="858" spans="3:6" ht="15.75" customHeight="1">
      <c r="C858" s="255"/>
      <c r="D858" s="255"/>
      <c r="E858" s="255"/>
      <c r="F858" s="255"/>
    </row>
    <row r="859" spans="3:6" ht="15.75" customHeight="1">
      <c r="C859" s="255"/>
      <c r="D859" s="255"/>
      <c r="E859" s="255"/>
      <c r="F859" s="255"/>
    </row>
    <row r="860" spans="3:6" ht="15.75" customHeight="1">
      <c r="C860" s="255"/>
      <c r="D860" s="255"/>
      <c r="E860" s="255"/>
      <c r="F860" s="255"/>
    </row>
    <row r="861" spans="3:6" ht="15.75" customHeight="1">
      <c r="C861" s="255"/>
      <c r="D861" s="255"/>
      <c r="E861" s="255"/>
      <c r="F861" s="255"/>
    </row>
    <row r="862" spans="3:6" ht="15.75" customHeight="1">
      <c r="C862" s="255"/>
      <c r="D862" s="255"/>
      <c r="E862" s="255"/>
      <c r="F862" s="255"/>
    </row>
    <row r="863" spans="3:6" ht="15.75" customHeight="1">
      <c r="C863" s="255"/>
      <c r="D863" s="255"/>
      <c r="E863" s="255"/>
      <c r="F863" s="255"/>
    </row>
    <row r="864" spans="3:6" ht="15.75" customHeight="1">
      <c r="C864" s="255"/>
      <c r="D864" s="255"/>
      <c r="E864" s="255"/>
      <c r="F864" s="255"/>
    </row>
    <row r="865" spans="3:6" ht="15.75" customHeight="1">
      <c r="C865" s="255"/>
      <c r="D865" s="255"/>
      <c r="E865" s="255"/>
      <c r="F865" s="255"/>
    </row>
    <row r="866" spans="3:6" ht="15.75" customHeight="1">
      <c r="C866" s="255"/>
      <c r="D866" s="255"/>
      <c r="E866" s="255"/>
      <c r="F866" s="255"/>
    </row>
    <row r="867" spans="3:6" ht="15.75" customHeight="1">
      <c r="C867" s="255"/>
      <c r="D867" s="255"/>
      <c r="E867" s="255"/>
      <c r="F867" s="255"/>
    </row>
    <row r="868" spans="3:6" ht="15.75" customHeight="1">
      <c r="C868" s="255"/>
      <c r="D868" s="255"/>
      <c r="E868" s="255"/>
      <c r="F868" s="255"/>
    </row>
    <row r="869" spans="3:6" ht="15.75" customHeight="1">
      <c r="C869" s="255"/>
      <c r="D869" s="255"/>
      <c r="E869" s="255"/>
      <c r="F869" s="255"/>
    </row>
    <row r="870" spans="3:6" ht="15.75" customHeight="1">
      <c r="C870" s="255"/>
      <c r="D870" s="255"/>
      <c r="E870" s="255"/>
      <c r="F870" s="255"/>
    </row>
    <row r="871" spans="3:6" ht="15.75" customHeight="1">
      <c r="C871" s="255"/>
      <c r="D871" s="255"/>
      <c r="E871" s="255"/>
      <c r="F871" s="255"/>
    </row>
    <row r="872" spans="3:6" ht="15.75" customHeight="1">
      <c r="C872" s="255"/>
      <c r="D872" s="255"/>
      <c r="E872" s="255"/>
      <c r="F872" s="255"/>
    </row>
    <row r="873" spans="3:6" ht="15.75" customHeight="1">
      <c r="C873" s="255"/>
      <c r="D873" s="255"/>
      <c r="E873" s="255"/>
      <c r="F873" s="255"/>
    </row>
    <row r="874" spans="3:6" ht="15.75" customHeight="1">
      <c r="C874" s="255"/>
      <c r="D874" s="255"/>
      <c r="E874" s="255"/>
      <c r="F874" s="255"/>
    </row>
    <row r="875" spans="3:6" ht="15.75" customHeight="1">
      <c r="C875" s="255"/>
      <c r="D875" s="255"/>
      <c r="E875" s="255"/>
      <c r="F875" s="255"/>
    </row>
    <row r="876" spans="3:6" ht="15.75" customHeight="1">
      <c r="C876" s="255"/>
      <c r="D876" s="255"/>
      <c r="E876" s="255"/>
      <c r="F876" s="255"/>
    </row>
    <row r="877" spans="3:6" ht="15.75" customHeight="1">
      <c r="C877" s="255"/>
      <c r="D877" s="255"/>
      <c r="E877" s="255"/>
      <c r="F877" s="255"/>
    </row>
    <row r="878" spans="3:6" ht="15.75" customHeight="1">
      <c r="C878" s="255"/>
      <c r="D878" s="255"/>
      <c r="E878" s="255"/>
      <c r="F878" s="255"/>
    </row>
    <row r="879" spans="3:6" ht="15.75" customHeight="1">
      <c r="C879" s="255"/>
      <c r="D879" s="255"/>
      <c r="E879" s="255"/>
      <c r="F879" s="255"/>
    </row>
    <row r="880" spans="3:6" ht="15.75" customHeight="1">
      <c r="C880" s="255"/>
      <c r="D880" s="255"/>
      <c r="E880" s="255"/>
      <c r="F880" s="255"/>
    </row>
    <row r="881" spans="3:6" ht="15.75" customHeight="1">
      <c r="C881" s="255"/>
      <c r="D881" s="255"/>
      <c r="E881" s="255"/>
      <c r="F881" s="255"/>
    </row>
    <row r="882" spans="3:6" ht="15.75" customHeight="1">
      <c r="C882" s="255"/>
      <c r="D882" s="255"/>
      <c r="E882" s="255"/>
      <c r="F882" s="255"/>
    </row>
    <row r="883" spans="3:6" ht="15.75" customHeight="1">
      <c r="C883" s="255"/>
      <c r="D883" s="255"/>
      <c r="E883" s="255"/>
      <c r="F883" s="255"/>
    </row>
    <row r="884" spans="3:6" ht="15.75" customHeight="1">
      <c r="C884" s="255"/>
      <c r="D884" s="255"/>
      <c r="E884" s="255"/>
      <c r="F884" s="255"/>
    </row>
    <row r="885" spans="3:6" ht="15.75" customHeight="1">
      <c r="C885" s="255"/>
      <c r="D885" s="255"/>
      <c r="E885" s="255"/>
      <c r="F885" s="255"/>
    </row>
    <row r="886" spans="3:6" ht="15.75" customHeight="1">
      <c r="C886" s="255"/>
      <c r="D886" s="255"/>
      <c r="E886" s="255"/>
      <c r="F886" s="255"/>
    </row>
    <row r="887" spans="3:6" ht="15.75" customHeight="1">
      <c r="C887" s="255"/>
      <c r="D887" s="255"/>
      <c r="E887" s="255"/>
      <c r="F887" s="255"/>
    </row>
    <row r="888" spans="3:6" ht="15.75" customHeight="1">
      <c r="C888" s="255"/>
      <c r="D888" s="255"/>
      <c r="E888" s="255"/>
      <c r="F888" s="255"/>
    </row>
    <row r="889" spans="3:6" ht="15.75" customHeight="1">
      <c r="C889" s="255"/>
      <c r="D889" s="255"/>
      <c r="E889" s="255"/>
      <c r="F889" s="255"/>
    </row>
    <row r="890" spans="3:6" ht="15.75" customHeight="1">
      <c r="C890" s="255"/>
      <c r="D890" s="255"/>
      <c r="E890" s="255"/>
      <c r="F890" s="255"/>
    </row>
    <row r="891" spans="3:6" ht="15.75" customHeight="1">
      <c r="C891" s="255"/>
      <c r="D891" s="255"/>
      <c r="E891" s="255"/>
      <c r="F891" s="255"/>
    </row>
    <row r="892" spans="3:6" ht="15.75" customHeight="1">
      <c r="C892" s="255"/>
      <c r="D892" s="255"/>
      <c r="E892" s="255"/>
      <c r="F892" s="255"/>
    </row>
    <row r="893" spans="3:6" ht="15.75" customHeight="1">
      <c r="C893" s="255"/>
      <c r="D893" s="255"/>
      <c r="E893" s="255"/>
      <c r="F893" s="255"/>
    </row>
    <row r="894" spans="3:6" ht="15.75" customHeight="1">
      <c r="C894" s="255"/>
      <c r="D894" s="255"/>
      <c r="E894" s="255"/>
      <c r="F894" s="255"/>
    </row>
    <row r="895" spans="3:6" ht="15.75" customHeight="1">
      <c r="C895" s="255"/>
      <c r="D895" s="255"/>
      <c r="E895" s="255"/>
      <c r="F895" s="255"/>
    </row>
    <row r="896" spans="3:6" ht="15.75" customHeight="1">
      <c r="C896" s="255"/>
      <c r="D896" s="255"/>
      <c r="E896" s="255"/>
      <c r="F896" s="255"/>
    </row>
    <row r="897" spans="3:6" ht="15.75" customHeight="1">
      <c r="C897" s="255"/>
      <c r="D897" s="255"/>
      <c r="E897" s="255"/>
      <c r="F897" s="255"/>
    </row>
    <row r="898" spans="3:6" ht="15.75" customHeight="1">
      <c r="C898" s="255"/>
      <c r="D898" s="255"/>
      <c r="E898" s="255"/>
      <c r="F898" s="255"/>
    </row>
    <row r="899" spans="3:6" ht="15.75" customHeight="1">
      <c r="C899" s="255"/>
      <c r="D899" s="255"/>
      <c r="E899" s="255"/>
      <c r="F899" s="255"/>
    </row>
    <row r="900" spans="3:6" ht="15.75" customHeight="1">
      <c r="C900" s="255"/>
      <c r="D900" s="255"/>
      <c r="E900" s="255"/>
      <c r="F900" s="255"/>
    </row>
    <row r="901" spans="3:6" ht="15.75" customHeight="1">
      <c r="C901" s="255"/>
      <c r="D901" s="255"/>
      <c r="E901" s="255"/>
      <c r="F901" s="255"/>
    </row>
    <row r="902" spans="3:6" ht="15.75" customHeight="1">
      <c r="C902" s="255"/>
      <c r="D902" s="255"/>
      <c r="E902" s="255"/>
      <c r="F902" s="255"/>
    </row>
    <row r="903" spans="3:6" ht="15.75" customHeight="1">
      <c r="C903" s="255"/>
      <c r="D903" s="255"/>
      <c r="E903" s="255"/>
      <c r="F903" s="255"/>
    </row>
    <row r="904" spans="3:6" ht="15.75" customHeight="1">
      <c r="C904" s="255"/>
      <c r="D904" s="255"/>
      <c r="E904" s="255"/>
      <c r="F904" s="255"/>
    </row>
    <row r="905" spans="3:6" ht="15.75" customHeight="1">
      <c r="C905" s="255"/>
      <c r="D905" s="255"/>
      <c r="E905" s="255"/>
      <c r="F905" s="255"/>
    </row>
    <row r="906" spans="3:6" ht="15.75" customHeight="1">
      <c r="C906" s="255"/>
      <c r="D906" s="255"/>
      <c r="E906" s="255"/>
      <c r="F906" s="255"/>
    </row>
    <row r="907" spans="3:6" ht="15.75" customHeight="1">
      <c r="C907" s="255"/>
      <c r="D907" s="255"/>
      <c r="E907" s="255"/>
      <c r="F907" s="255"/>
    </row>
    <row r="908" spans="3:6" ht="15.75" customHeight="1">
      <c r="C908" s="255"/>
      <c r="D908" s="255"/>
      <c r="E908" s="255"/>
      <c r="F908" s="255"/>
    </row>
    <row r="909" spans="3:6" ht="15.75" customHeight="1">
      <c r="C909" s="255"/>
      <c r="D909" s="255"/>
      <c r="E909" s="255"/>
      <c r="F909" s="255"/>
    </row>
    <row r="910" spans="3:6" ht="15.75" customHeight="1">
      <c r="C910" s="255"/>
      <c r="D910" s="255"/>
      <c r="E910" s="255"/>
      <c r="F910" s="255"/>
    </row>
    <row r="911" spans="3:6" ht="15.75" customHeight="1">
      <c r="C911" s="255"/>
      <c r="D911" s="255"/>
      <c r="E911" s="255"/>
      <c r="F911" s="255"/>
    </row>
    <row r="912" spans="3:6" ht="15.75" customHeight="1">
      <c r="C912" s="255"/>
      <c r="D912" s="255"/>
      <c r="E912" s="255"/>
      <c r="F912" s="255"/>
    </row>
    <row r="913" spans="3:6" ht="15.75" customHeight="1">
      <c r="C913" s="255"/>
      <c r="D913" s="255"/>
      <c r="E913" s="255"/>
      <c r="F913" s="255"/>
    </row>
    <row r="914" spans="3:6" ht="15.75" customHeight="1">
      <c r="C914" s="255"/>
      <c r="D914" s="255"/>
      <c r="E914" s="255"/>
      <c r="F914" s="255"/>
    </row>
    <row r="915" spans="3:6" ht="15.75" customHeight="1">
      <c r="C915" s="255"/>
      <c r="D915" s="255"/>
      <c r="E915" s="255"/>
      <c r="F915" s="255"/>
    </row>
    <row r="916" spans="3:6" ht="15.75" customHeight="1">
      <c r="C916" s="255"/>
      <c r="D916" s="255"/>
      <c r="E916" s="255"/>
      <c r="F916" s="255"/>
    </row>
    <row r="917" spans="3:6" ht="15.75" customHeight="1">
      <c r="C917" s="255"/>
      <c r="D917" s="255"/>
      <c r="E917" s="255"/>
      <c r="F917" s="255"/>
    </row>
    <row r="918" spans="3:6" ht="15.75" customHeight="1">
      <c r="C918" s="255"/>
      <c r="D918" s="255"/>
      <c r="E918" s="255"/>
      <c r="F918" s="255"/>
    </row>
    <row r="919" spans="3:6" ht="15.75" customHeight="1">
      <c r="C919" s="255"/>
      <c r="D919" s="255"/>
      <c r="E919" s="255"/>
      <c r="F919" s="255"/>
    </row>
    <row r="920" spans="3:6" ht="15.75" customHeight="1">
      <c r="C920" s="255"/>
      <c r="D920" s="255"/>
      <c r="E920" s="255"/>
      <c r="F920" s="255"/>
    </row>
    <row r="921" spans="3:6" ht="15.75" customHeight="1">
      <c r="C921" s="255"/>
      <c r="D921" s="255"/>
      <c r="E921" s="255"/>
      <c r="F921" s="255"/>
    </row>
    <row r="922" spans="3:6" ht="15.75" customHeight="1">
      <c r="C922" s="255"/>
      <c r="D922" s="255"/>
      <c r="E922" s="255"/>
      <c r="F922" s="255"/>
    </row>
    <row r="923" spans="3:6" ht="15.75" customHeight="1">
      <c r="C923" s="255"/>
      <c r="D923" s="255"/>
      <c r="E923" s="255"/>
      <c r="F923" s="255"/>
    </row>
    <row r="924" spans="3:6" ht="15.75" customHeight="1">
      <c r="C924" s="255"/>
      <c r="D924" s="255"/>
      <c r="E924" s="255"/>
      <c r="F924" s="255"/>
    </row>
    <row r="925" spans="3:6" ht="15.75" customHeight="1">
      <c r="C925" s="255"/>
      <c r="D925" s="255"/>
      <c r="E925" s="255"/>
      <c r="F925" s="255"/>
    </row>
    <row r="926" spans="3:6" ht="15.75" customHeight="1">
      <c r="C926" s="255"/>
      <c r="D926" s="255"/>
      <c r="E926" s="255"/>
      <c r="F926" s="255"/>
    </row>
    <row r="927" spans="3:6" ht="15.75" customHeight="1">
      <c r="C927" s="255"/>
      <c r="D927" s="255"/>
      <c r="E927" s="255"/>
      <c r="F927" s="255"/>
    </row>
    <row r="928" spans="3:6" ht="15.75" customHeight="1">
      <c r="C928" s="255"/>
      <c r="D928" s="255"/>
      <c r="E928" s="255"/>
      <c r="F928" s="255"/>
    </row>
    <row r="929" spans="3:6" ht="15.75" customHeight="1">
      <c r="C929" s="255"/>
      <c r="D929" s="255"/>
      <c r="E929" s="255"/>
      <c r="F929" s="255"/>
    </row>
    <row r="930" spans="3:6" ht="15.75" customHeight="1">
      <c r="C930" s="255"/>
      <c r="D930" s="255"/>
      <c r="E930" s="255"/>
      <c r="F930" s="255"/>
    </row>
    <row r="931" spans="3:6" ht="15.75" customHeight="1">
      <c r="C931" s="255"/>
      <c r="D931" s="255"/>
      <c r="E931" s="255"/>
      <c r="F931" s="255"/>
    </row>
    <row r="932" spans="3:6" ht="15.75" customHeight="1">
      <c r="C932" s="255"/>
      <c r="D932" s="255"/>
      <c r="E932" s="255"/>
      <c r="F932" s="255"/>
    </row>
    <row r="933" spans="3:6" ht="15.75" customHeight="1">
      <c r="C933" s="255"/>
      <c r="D933" s="255"/>
      <c r="E933" s="255"/>
      <c r="F933" s="255"/>
    </row>
    <row r="934" spans="3:6" ht="15.75" customHeight="1">
      <c r="C934" s="255"/>
      <c r="D934" s="255"/>
      <c r="E934" s="255"/>
      <c r="F934" s="255"/>
    </row>
    <row r="935" spans="3:6" ht="15.75" customHeight="1">
      <c r="C935" s="255"/>
      <c r="D935" s="255"/>
      <c r="E935" s="255"/>
      <c r="F935" s="255"/>
    </row>
    <row r="936" spans="3:6" ht="15.75" customHeight="1">
      <c r="C936" s="255"/>
      <c r="D936" s="255"/>
      <c r="E936" s="255"/>
      <c r="F936" s="255"/>
    </row>
    <row r="937" spans="3:6" ht="15.75" customHeight="1">
      <c r="C937" s="255"/>
      <c r="D937" s="255"/>
      <c r="E937" s="255"/>
      <c r="F937" s="255"/>
    </row>
    <row r="938" spans="3:6" ht="15.75" customHeight="1">
      <c r="C938" s="255"/>
      <c r="D938" s="255"/>
      <c r="E938" s="255"/>
      <c r="F938" s="255"/>
    </row>
    <row r="939" spans="3:6" ht="15.75" customHeight="1">
      <c r="C939" s="255"/>
      <c r="D939" s="255"/>
      <c r="E939" s="255"/>
      <c r="F939" s="255"/>
    </row>
    <row r="940" spans="3:6" ht="15.75" customHeight="1">
      <c r="C940" s="255"/>
      <c r="D940" s="255"/>
      <c r="E940" s="255"/>
      <c r="F940" s="255"/>
    </row>
    <row r="941" spans="3:6" ht="15.75" customHeight="1">
      <c r="C941" s="255"/>
      <c r="D941" s="255"/>
      <c r="E941" s="255"/>
      <c r="F941" s="255"/>
    </row>
    <row r="942" spans="3:6" ht="15.75" customHeight="1">
      <c r="C942" s="255"/>
      <c r="D942" s="255"/>
      <c r="E942" s="255"/>
      <c r="F942" s="255"/>
    </row>
    <row r="943" spans="3:6" ht="15.75" customHeight="1">
      <c r="C943" s="255"/>
      <c r="D943" s="255"/>
      <c r="E943" s="255"/>
      <c r="F943" s="255"/>
    </row>
    <row r="944" spans="3:6" ht="15.75" customHeight="1">
      <c r="C944" s="255"/>
      <c r="D944" s="255"/>
      <c r="E944" s="255"/>
      <c r="F944" s="255"/>
    </row>
    <row r="945" spans="3:6" ht="15.75" customHeight="1">
      <c r="C945" s="255"/>
      <c r="D945" s="255"/>
      <c r="E945" s="255"/>
      <c r="F945" s="255"/>
    </row>
    <row r="946" spans="3:6" ht="15.75" customHeight="1">
      <c r="C946" s="255"/>
      <c r="D946" s="255"/>
      <c r="E946" s="255"/>
      <c r="F946" s="255"/>
    </row>
    <row r="947" spans="3:6" ht="15.75" customHeight="1">
      <c r="C947" s="255"/>
      <c r="D947" s="255"/>
      <c r="E947" s="255"/>
      <c r="F947" s="255"/>
    </row>
    <row r="948" spans="3:6" ht="15.75" customHeight="1">
      <c r="C948" s="255"/>
      <c r="D948" s="255"/>
      <c r="E948" s="255"/>
      <c r="F948" s="255"/>
    </row>
    <row r="949" spans="3:6" ht="15.75" customHeight="1">
      <c r="C949" s="255"/>
      <c r="D949" s="255"/>
      <c r="E949" s="255"/>
      <c r="F949" s="255"/>
    </row>
    <row r="950" spans="3:6" ht="15.75" customHeight="1">
      <c r="C950" s="255"/>
      <c r="D950" s="255"/>
      <c r="E950" s="255"/>
      <c r="F950" s="255"/>
    </row>
    <row r="951" spans="3:6" ht="15.75" customHeight="1">
      <c r="C951" s="255"/>
      <c r="D951" s="255"/>
      <c r="E951" s="255"/>
      <c r="F951" s="255"/>
    </row>
    <row r="952" spans="3:6" ht="15.75" customHeight="1">
      <c r="C952" s="255"/>
      <c r="D952" s="255"/>
      <c r="E952" s="255"/>
      <c r="F952" s="255"/>
    </row>
    <row r="953" spans="3:6" ht="15.75" customHeight="1">
      <c r="C953" s="255"/>
      <c r="D953" s="255"/>
      <c r="E953" s="255"/>
      <c r="F953" s="255"/>
    </row>
    <row r="954" spans="3:6" ht="15.75" customHeight="1">
      <c r="C954" s="255"/>
      <c r="D954" s="255"/>
      <c r="E954" s="255"/>
      <c r="F954" s="255"/>
    </row>
    <row r="955" spans="3:6" ht="15.75" customHeight="1">
      <c r="C955" s="255"/>
      <c r="D955" s="255"/>
      <c r="E955" s="255"/>
      <c r="F955" s="255"/>
    </row>
    <row r="956" spans="3:6" ht="15.75" customHeight="1">
      <c r="C956" s="255"/>
      <c r="D956" s="255"/>
      <c r="E956" s="255"/>
      <c r="F956" s="255"/>
    </row>
    <row r="957" spans="3:6" ht="15.75" customHeight="1">
      <c r="C957" s="255"/>
      <c r="D957" s="255"/>
      <c r="E957" s="255"/>
      <c r="F957" s="255"/>
    </row>
    <row r="958" spans="3:6" ht="15.75" customHeight="1">
      <c r="C958" s="255"/>
      <c r="D958" s="255"/>
      <c r="E958" s="255"/>
      <c r="F958" s="255"/>
    </row>
    <row r="959" spans="3:6" ht="15.75" customHeight="1">
      <c r="C959" s="255"/>
      <c r="D959" s="255"/>
      <c r="E959" s="255"/>
      <c r="F959" s="255"/>
    </row>
    <row r="960" spans="3:6" ht="15.75" customHeight="1">
      <c r="C960" s="255"/>
      <c r="D960" s="255"/>
      <c r="E960" s="255"/>
      <c r="F960" s="255"/>
    </row>
    <row r="961" spans="3:6" ht="15.75" customHeight="1">
      <c r="C961" s="255"/>
      <c r="D961" s="255"/>
      <c r="E961" s="255"/>
      <c r="F961" s="255"/>
    </row>
    <row r="962" spans="3:6" ht="15.75" customHeight="1">
      <c r="C962" s="255"/>
      <c r="D962" s="255"/>
      <c r="E962" s="255"/>
      <c r="F962" s="255"/>
    </row>
    <row r="963" spans="3:6" ht="15.75" customHeight="1">
      <c r="C963" s="255"/>
      <c r="D963" s="255"/>
      <c r="E963" s="255"/>
      <c r="F963" s="255"/>
    </row>
    <row r="964" spans="3:6" ht="15.75" customHeight="1">
      <c r="C964" s="255"/>
      <c r="D964" s="255"/>
      <c r="E964" s="255"/>
      <c r="F964" s="255"/>
    </row>
    <row r="965" spans="3:6" ht="15.75" customHeight="1">
      <c r="C965" s="255"/>
      <c r="D965" s="255"/>
      <c r="E965" s="255"/>
      <c r="F965" s="255"/>
    </row>
    <row r="966" spans="3:6" ht="15.75" customHeight="1">
      <c r="C966" s="255"/>
      <c r="D966" s="255"/>
      <c r="E966" s="255"/>
      <c r="F966" s="255"/>
    </row>
    <row r="967" spans="3:6" ht="15.75" customHeight="1">
      <c r="C967" s="255"/>
      <c r="D967" s="255"/>
      <c r="E967" s="255"/>
      <c r="F967" s="255"/>
    </row>
    <row r="968" spans="3:6" ht="15.75" customHeight="1">
      <c r="C968" s="255"/>
      <c r="D968" s="255"/>
      <c r="E968" s="255"/>
      <c r="F968" s="255"/>
    </row>
    <row r="969" spans="3:6" ht="15.75" customHeight="1">
      <c r="C969" s="255"/>
      <c r="D969" s="255"/>
      <c r="E969" s="255"/>
      <c r="F969" s="255"/>
    </row>
    <row r="970" spans="3:6" ht="15.75" customHeight="1">
      <c r="C970" s="255"/>
      <c r="D970" s="255"/>
      <c r="E970" s="255"/>
      <c r="F970" s="255"/>
    </row>
    <row r="971" spans="3:6" ht="15.75" customHeight="1">
      <c r="C971" s="255"/>
      <c r="D971" s="255"/>
      <c r="E971" s="255"/>
      <c r="F971" s="255"/>
    </row>
    <row r="972" spans="3:6" ht="15.75" customHeight="1">
      <c r="C972" s="255"/>
      <c r="D972" s="255"/>
      <c r="E972" s="255"/>
      <c r="F972" s="255"/>
    </row>
    <row r="973" spans="3:6" ht="15.75" customHeight="1">
      <c r="C973" s="255"/>
      <c r="D973" s="255"/>
      <c r="E973" s="255"/>
      <c r="F973" s="255"/>
    </row>
    <row r="974" spans="3:6" ht="15.75" customHeight="1">
      <c r="C974" s="255"/>
      <c r="D974" s="255"/>
      <c r="E974" s="255"/>
      <c r="F974" s="255"/>
    </row>
    <row r="975" spans="3:6" ht="15.75" customHeight="1">
      <c r="C975" s="255"/>
      <c r="D975" s="255"/>
      <c r="E975" s="255"/>
      <c r="F975" s="255"/>
    </row>
    <row r="976" spans="3:6" ht="15.75" customHeight="1">
      <c r="C976" s="255"/>
      <c r="D976" s="255"/>
      <c r="E976" s="255"/>
      <c r="F976" s="255"/>
    </row>
    <row r="977" spans="3:6" ht="15.75" customHeight="1">
      <c r="C977" s="255"/>
      <c r="D977" s="255"/>
      <c r="E977" s="255"/>
      <c r="F977" s="255"/>
    </row>
    <row r="978" spans="3:6" ht="15.75" customHeight="1">
      <c r="C978" s="255"/>
      <c r="D978" s="255"/>
      <c r="E978" s="255"/>
      <c r="F978" s="255"/>
    </row>
    <row r="979" spans="3:6" ht="15.75" customHeight="1">
      <c r="C979" s="255"/>
      <c r="D979" s="255"/>
      <c r="E979" s="255"/>
      <c r="F979" s="255"/>
    </row>
    <row r="980" spans="3:6" ht="15.75" customHeight="1">
      <c r="C980" s="255"/>
      <c r="D980" s="255"/>
      <c r="E980" s="255"/>
      <c r="F980" s="255"/>
    </row>
    <row r="981" spans="3:6" ht="15.75" customHeight="1">
      <c r="C981" s="255"/>
      <c r="D981" s="255"/>
      <c r="E981" s="255"/>
      <c r="F981" s="255"/>
    </row>
    <row r="982" spans="3:6" ht="15.75" customHeight="1">
      <c r="C982" s="255"/>
      <c r="D982" s="255"/>
      <c r="E982" s="255"/>
      <c r="F982" s="255"/>
    </row>
    <row r="983" spans="3:6" ht="15.75" customHeight="1">
      <c r="C983" s="255"/>
      <c r="D983" s="255"/>
      <c r="E983" s="255"/>
      <c r="F983" s="255"/>
    </row>
    <row r="984" spans="3:6" ht="15.75" customHeight="1">
      <c r="C984" s="255"/>
      <c r="D984" s="255"/>
      <c r="E984" s="255"/>
      <c r="F984" s="255"/>
    </row>
    <row r="985" spans="3:6" ht="15.75" customHeight="1">
      <c r="C985" s="255"/>
      <c r="D985" s="255"/>
      <c r="E985" s="255"/>
      <c r="F985" s="255"/>
    </row>
    <row r="986" spans="3:6" ht="15.75" customHeight="1">
      <c r="C986" s="255"/>
      <c r="D986" s="255"/>
      <c r="E986" s="255"/>
      <c r="F986" s="255"/>
    </row>
    <row r="987" spans="3:6" ht="15.75" customHeight="1">
      <c r="C987" s="255"/>
      <c r="D987" s="255"/>
      <c r="E987" s="255"/>
      <c r="F987" s="255"/>
    </row>
    <row r="988" spans="3:6" ht="15.75" customHeight="1">
      <c r="C988" s="255"/>
      <c r="D988" s="255"/>
      <c r="E988" s="255"/>
      <c r="F988" s="255"/>
    </row>
    <row r="989" spans="3:6" ht="15.75" customHeight="1">
      <c r="C989" s="255"/>
      <c r="D989" s="255"/>
      <c r="E989" s="255"/>
      <c r="F989" s="255"/>
    </row>
    <row r="990" spans="3:6" ht="15.75" customHeight="1">
      <c r="C990" s="255"/>
      <c r="D990" s="255"/>
      <c r="E990" s="255"/>
      <c r="F990" s="255"/>
    </row>
    <row r="991" spans="3:6" ht="15.75" customHeight="1">
      <c r="C991" s="255"/>
      <c r="D991" s="255"/>
      <c r="E991" s="255"/>
      <c r="F991" s="255"/>
    </row>
    <row r="992" spans="3:6" ht="15.75" customHeight="1">
      <c r="C992" s="255"/>
      <c r="D992" s="255"/>
      <c r="E992" s="255"/>
      <c r="F992" s="255"/>
    </row>
    <row r="993" spans="3:6" ht="15.75" customHeight="1">
      <c r="C993" s="255"/>
      <c r="D993" s="255"/>
      <c r="E993" s="255"/>
      <c r="F993" s="255"/>
    </row>
    <row r="994" spans="3:6" ht="15.75" customHeight="1">
      <c r="C994" s="255"/>
      <c r="D994" s="255"/>
      <c r="E994" s="255"/>
      <c r="F994" s="255"/>
    </row>
    <row r="995" spans="3:6" ht="15.75" customHeight="1">
      <c r="C995" s="255"/>
      <c r="D995" s="255"/>
      <c r="E995" s="255"/>
      <c r="F995" s="255"/>
    </row>
    <row r="996" spans="3:6" ht="15.75" customHeight="1">
      <c r="C996" s="255"/>
      <c r="D996" s="255"/>
      <c r="E996" s="255"/>
      <c r="F996" s="255"/>
    </row>
    <row r="997" spans="3:6" ht="15.75" customHeight="1">
      <c r="C997" s="255"/>
      <c r="D997" s="255"/>
      <c r="E997" s="255"/>
      <c r="F997" s="255"/>
    </row>
    <row r="998" spans="3:6" ht="15.75" customHeight="1">
      <c r="C998" s="255"/>
      <c r="D998" s="255"/>
      <c r="E998" s="255"/>
      <c r="F998" s="255"/>
    </row>
    <row r="999" spans="3:6" ht="15.75" customHeight="1">
      <c r="C999" s="255"/>
      <c r="D999" s="255"/>
      <c r="E999" s="255"/>
      <c r="F999" s="255"/>
    </row>
    <row r="1000" spans="3:6" ht="15.75" customHeight="1">
      <c r="C1000" s="255"/>
      <c r="D1000" s="255"/>
      <c r="E1000" s="255"/>
      <c r="F1000" s="255"/>
    </row>
  </sheetData>
  <mergeCells count="59">
    <mergeCell ref="A101:B101"/>
    <mergeCell ref="A102:B102"/>
    <mergeCell ref="A103:B103"/>
    <mergeCell ref="A91:B91"/>
    <mergeCell ref="A92:B92"/>
    <mergeCell ref="A93:B93"/>
    <mergeCell ref="A97:B97"/>
    <mergeCell ref="A98:B98"/>
    <mergeCell ref="A99:B99"/>
    <mergeCell ref="A100:B100"/>
    <mergeCell ref="A1:B1"/>
    <mergeCell ref="A2:B2"/>
    <mergeCell ref="A17:B17"/>
    <mergeCell ref="A18:B18"/>
    <mergeCell ref="A19:B19"/>
    <mergeCell ref="A20:B20"/>
    <mergeCell ref="A21:B21"/>
    <mergeCell ref="A22:B22"/>
    <mergeCell ref="A23:B23"/>
    <mergeCell ref="A24:B24"/>
    <mergeCell ref="A25:B25"/>
    <mergeCell ref="A26:B26"/>
    <mergeCell ref="A27:B27"/>
    <mergeCell ref="A31:B31"/>
    <mergeCell ref="A33:B33"/>
    <mergeCell ref="A34:B34"/>
    <mergeCell ref="A35:B35"/>
    <mergeCell ref="A36:B36"/>
    <mergeCell ref="A37:B37"/>
    <mergeCell ref="A38:B38"/>
    <mergeCell ref="A42:B42"/>
    <mergeCell ref="A43:B43"/>
    <mergeCell ref="A44:B44"/>
    <mergeCell ref="A45:B45"/>
    <mergeCell ref="A49:B49"/>
    <mergeCell ref="A52:B52"/>
    <mergeCell ref="A53:B53"/>
    <mergeCell ref="A54:B54"/>
    <mergeCell ref="A55:B55"/>
    <mergeCell ref="A56:B56"/>
    <mergeCell ref="A57:B57"/>
    <mergeCell ref="A58:B58"/>
    <mergeCell ref="A62:B62"/>
    <mergeCell ref="A63:B63"/>
    <mergeCell ref="A64:B64"/>
    <mergeCell ref="A65:B65"/>
    <mergeCell ref="A70:B70"/>
    <mergeCell ref="A71:B71"/>
    <mergeCell ref="A72:B72"/>
    <mergeCell ref="A73:B73"/>
    <mergeCell ref="A82:B82"/>
    <mergeCell ref="A83:B83"/>
    <mergeCell ref="A89:B89"/>
    <mergeCell ref="A90:B90"/>
    <mergeCell ref="A74:B74"/>
    <mergeCell ref="A75:B75"/>
    <mergeCell ref="A79:B79"/>
    <mergeCell ref="A80:B80"/>
    <mergeCell ref="A81:B8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pane ySplit="4" topLeftCell="A9" activePane="bottomLeft" state="frozen"/>
      <selection pane="bottomLeft" activeCell="H42" sqref="H42"/>
    </sheetView>
  </sheetViews>
  <sheetFormatPr baseColWidth="10" defaultColWidth="14.5" defaultRowHeight="15" customHeight="1"/>
  <cols>
    <col min="1" max="1" width="62.33203125" customWidth="1"/>
    <col min="2" max="2" width="32.6640625" customWidth="1"/>
    <col min="3" max="3" width="19.83203125" customWidth="1"/>
    <col min="4" max="4" width="20.5" customWidth="1"/>
    <col min="5" max="5" width="26.33203125" customWidth="1"/>
    <col min="6" max="6" width="7.83203125" customWidth="1"/>
    <col min="7" max="7" width="16.83203125" customWidth="1"/>
    <col min="8" max="26" width="8.6640625" customWidth="1"/>
  </cols>
  <sheetData>
    <row r="1" spans="1:26" ht="64.5" customHeight="1">
      <c r="A1" s="256" t="str">
        <f>'Start Here'!C7&amp; " &amp; " &amp;'Start Here'!C8</f>
        <v xml:space="preserve"> &amp; </v>
      </c>
      <c r="B1" s="85" t="s">
        <v>226</v>
      </c>
      <c r="C1" s="85" t="s">
        <v>227</v>
      </c>
      <c r="D1" s="85" t="s">
        <v>3</v>
      </c>
      <c r="E1" s="280" t="s">
        <v>68</v>
      </c>
      <c r="F1" s="268"/>
    </row>
    <row r="2" spans="1:26" ht="25" customHeight="1">
      <c r="A2" s="257" t="s">
        <v>517</v>
      </c>
      <c r="B2" s="91">
        <f>'Start Here'!C5</f>
        <v>46060</v>
      </c>
      <c r="C2" s="93">
        <f ca="1">B2-TODAY()</f>
        <v>285</v>
      </c>
      <c r="D2" s="91">
        <f>'Start Here'!C6</f>
        <v>46027</v>
      </c>
      <c r="E2" s="322">
        <f ca="1">D2-TODAY()</f>
        <v>252</v>
      </c>
      <c r="F2" s="271"/>
    </row>
    <row r="3" spans="1:26" ht="14.25" customHeight="1">
      <c r="A3" s="258"/>
      <c r="B3" s="258"/>
      <c r="C3" s="183"/>
      <c r="D3" s="184"/>
      <c r="E3" s="185"/>
      <c r="F3" s="186"/>
      <c r="G3" s="184"/>
      <c r="H3" s="185"/>
      <c r="I3" s="186"/>
      <c r="J3" s="187"/>
      <c r="K3" s="188"/>
      <c r="L3" s="188"/>
      <c r="M3" s="188"/>
      <c r="N3" s="188"/>
      <c r="O3" s="188"/>
      <c r="P3" s="188"/>
      <c r="Q3" s="188"/>
      <c r="R3" s="188"/>
      <c r="S3" s="188"/>
      <c r="T3" s="188"/>
      <c r="U3" s="188"/>
      <c r="V3" s="188"/>
      <c r="W3" s="188"/>
      <c r="X3" s="188"/>
      <c r="Y3" s="188"/>
      <c r="Z3" s="188"/>
    </row>
    <row r="4" spans="1:26" ht="14.25" customHeight="1">
      <c r="A4" s="43" t="s">
        <v>218</v>
      </c>
      <c r="B4" s="259" t="s">
        <v>518</v>
      </c>
      <c r="C4" s="43" t="s">
        <v>451</v>
      </c>
      <c r="D4" s="43" t="s">
        <v>519</v>
      </c>
      <c r="E4" s="259" t="s">
        <v>84</v>
      </c>
      <c r="F4" s="259" t="s">
        <v>520</v>
      </c>
    </row>
    <row r="5" spans="1:26" ht="14.25" customHeight="1">
      <c r="A5" s="260"/>
      <c r="B5" s="260"/>
      <c r="C5" s="260"/>
      <c r="D5" s="260"/>
      <c r="E5" s="260"/>
      <c r="F5" s="325" t="b">
        <v>0</v>
      </c>
    </row>
    <row r="6" spans="1:26" ht="14.25" customHeight="1">
      <c r="A6" s="260"/>
      <c r="B6" s="260"/>
      <c r="C6" s="260"/>
      <c r="D6" s="260"/>
      <c r="E6" s="260"/>
      <c r="F6" s="325" t="b">
        <v>0</v>
      </c>
    </row>
    <row r="7" spans="1:26" ht="14.25" customHeight="1">
      <c r="A7" s="260"/>
      <c r="B7" s="260"/>
      <c r="C7" s="260"/>
      <c r="D7" s="260"/>
      <c r="E7" s="260"/>
      <c r="F7" s="325" t="b">
        <v>0</v>
      </c>
    </row>
    <row r="8" spans="1:26" ht="14.25" customHeight="1">
      <c r="A8" s="260"/>
      <c r="B8" s="260"/>
      <c r="C8" s="260"/>
      <c r="D8" s="260"/>
      <c r="E8" s="260"/>
      <c r="F8" s="325" t="b">
        <v>0</v>
      </c>
    </row>
    <row r="9" spans="1:26" ht="14.25" customHeight="1">
      <c r="A9" s="260"/>
      <c r="B9" s="260"/>
      <c r="C9" s="260"/>
      <c r="D9" s="260"/>
      <c r="E9" s="260"/>
      <c r="F9" s="325" t="b">
        <v>0</v>
      </c>
    </row>
    <row r="10" spans="1:26" ht="14.25" customHeight="1">
      <c r="A10" s="260"/>
      <c r="B10" s="260"/>
      <c r="C10" s="260"/>
      <c r="D10" s="260"/>
      <c r="E10" s="260"/>
      <c r="F10" s="325" t="b">
        <v>0</v>
      </c>
    </row>
    <row r="11" spans="1:26" ht="14.25" customHeight="1">
      <c r="A11" s="260"/>
      <c r="B11" s="260"/>
      <c r="C11" s="260"/>
      <c r="D11" s="260"/>
      <c r="E11" s="260"/>
      <c r="F11" s="325" t="b">
        <v>0</v>
      </c>
    </row>
    <row r="12" spans="1:26" ht="14.25" customHeight="1">
      <c r="A12" s="260"/>
      <c r="B12" s="260"/>
      <c r="C12" s="260"/>
      <c r="D12" s="260"/>
      <c r="E12" s="260"/>
      <c r="F12" s="325" t="b">
        <v>0</v>
      </c>
    </row>
    <row r="13" spans="1:26" ht="14.25" customHeight="1">
      <c r="A13" s="260"/>
      <c r="B13" s="260"/>
      <c r="C13" s="260"/>
      <c r="D13" s="260"/>
      <c r="E13" s="260"/>
      <c r="F13" s="325" t="b">
        <v>0</v>
      </c>
    </row>
    <row r="14" spans="1:26" ht="14.25" customHeight="1">
      <c r="A14" s="260"/>
      <c r="B14" s="260"/>
      <c r="C14" s="260"/>
      <c r="D14" s="260"/>
      <c r="E14" s="260"/>
      <c r="F14" s="325" t="b">
        <v>0</v>
      </c>
    </row>
    <row r="15" spans="1:26" ht="14.25" customHeight="1">
      <c r="A15" s="260"/>
      <c r="B15" s="260"/>
      <c r="C15" s="260"/>
      <c r="D15" s="260"/>
      <c r="E15" s="260"/>
      <c r="F15" s="325" t="b">
        <v>0</v>
      </c>
    </row>
    <row r="16" spans="1:26" ht="14.25" customHeight="1">
      <c r="A16" s="260"/>
      <c r="B16" s="260"/>
      <c r="C16" s="260"/>
      <c r="D16" s="260"/>
      <c r="E16" s="260"/>
      <c r="F16" s="325" t="b">
        <v>0</v>
      </c>
    </row>
    <row r="17" spans="1:6" ht="14.25" customHeight="1">
      <c r="A17" s="260"/>
      <c r="B17" s="260"/>
      <c r="C17" s="260"/>
      <c r="D17" s="260"/>
      <c r="E17" s="260"/>
      <c r="F17" s="325" t="b">
        <v>0</v>
      </c>
    </row>
    <row r="18" spans="1:6" ht="14.25" customHeight="1">
      <c r="A18" s="260"/>
      <c r="B18" s="260"/>
      <c r="C18" s="260"/>
      <c r="D18" s="260"/>
      <c r="E18" s="260"/>
      <c r="F18" s="325" t="b">
        <v>0</v>
      </c>
    </row>
    <row r="19" spans="1:6" ht="14.25" customHeight="1">
      <c r="A19" s="260"/>
      <c r="B19" s="260"/>
      <c r="C19" s="260"/>
      <c r="D19" s="260"/>
      <c r="E19" s="260"/>
      <c r="F19" s="325" t="b">
        <v>0</v>
      </c>
    </row>
    <row r="20" spans="1:6" ht="14.25" customHeight="1">
      <c r="A20" s="260"/>
      <c r="B20" s="260"/>
      <c r="C20" s="260"/>
      <c r="D20" s="260"/>
      <c r="E20" s="260"/>
      <c r="F20" s="325" t="b">
        <v>0</v>
      </c>
    </row>
    <row r="21" spans="1:6" ht="14.25" customHeight="1">
      <c r="A21" s="260"/>
      <c r="B21" s="260"/>
      <c r="C21" s="260"/>
      <c r="D21" s="260"/>
      <c r="E21" s="260"/>
      <c r="F21" s="325" t="b">
        <v>0</v>
      </c>
    </row>
    <row r="22" spans="1:6" ht="14.25" customHeight="1">
      <c r="A22" s="260"/>
      <c r="B22" s="260"/>
      <c r="C22" s="260"/>
      <c r="D22" s="260"/>
      <c r="E22" s="260"/>
      <c r="F22" s="325" t="b">
        <v>0</v>
      </c>
    </row>
    <row r="23" spans="1:6" ht="14.25" customHeight="1">
      <c r="A23" s="260"/>
      <c r="B23" s="260"/>
      <c r="C23" s="260"/>
      <c r="D23" s="260"/>
      <c r="E23" s="260"/>
      <c r="F23" s="325" t="b">
        <v>0</v>
      </c>
    </row>
    <row r="24" spans="1:6" ht="14.25" customHeight="1">
      <c r="A24" s="260"/>
      <c r="B24" s="260"/>
      <c r="C24" s="260"/>
      <c r="D24" s="260"/>
      <c r="E24" s="260"/>
      <c r="F24" s="325" t="b">
        <v>0</v>
      </c>
    </row>
    <row r="25" spans="1:6" ht="14.25" customHeight="1">
      <c r="A25" s="260"/>
      <c r="B25" s="260"/>
      <c r="C25" s="260"/>
      <c r="D25" s="260"/>
      <c r="E25" s="260"/>
      <c r="F25" s="325" t="b">
        <v>0</v>
      </c>
    </row>
    <row r="26" spans="1:6" ht="14.25" customHeight="1">
      <c r="A26" s="260"/>
      <c r="B26" s="260"/>
      <c r="C26" s="260"/>
      <c r="D26" s="260"/>
      <c r="E26" s="260"/>
      <c r="F26" s="325" t="b">
        <v>0</v>
      </c>
    </row>
    <row r="27" spans="1:6" ht="14.25" customHeight="1">
      <c r="A27" s="260"/>
      <c r="B27" s="260"/>
      <c r="C27" s="260"/>
      <c r="D27" s="260"/>
      <c r="E27" s="260"/>
      <c r="F27" s="325" t="b">
        <v>0</v>
      </c>
    </row>
    <row r="28" spans="1:6" ht="14.25" customHeight="1">
      <c r="A28" s="260"/>
      <c r="B28" s="260"/>
      <c r="C28" s="260"/>
      <c r="D28" s="260"/>
      <c r="E28" s="260"/>
      <c r="F28" s="325" t="b">
        <v>0</v>
      </c>
    </row>
    <row r="29" spans="1:6" ht="14.25" customHeight="1">
      <c r="A29" s="260"/>
      <c r="B29" s="260"/>
      <c r="C29" s="260"/>
      <c r="D29" s="260"/>
      <c r="E29" s="260"/>
      <c r="F29" s="325" t="b">
        <v>0</v>
      </c>
    </row>
    <row r="30" spans="1:6" ht="14.25" customHeight="1">
      <c r="A30" s="260"/>
      <c r="B30" s="260"/>
      <c r="C30" s="260"/>
      <c r="D30" s="260"/>
      <c r="E30" s="260"/>
      <c r="F30" s="325" t="b">
        <v>0</v>
      </c>
    </row>
    <row r="31" spans="1:6" ht="14.25" customHeight="1">
      <c r="A31" s="260"/>
      <c r="B31" s="260"/>
      <c r="C31" s="260"/>
      <c r="D31" s="260"/>
      <c r="E31" s="260"/>
      <c r="F31" s="325" t="b">
        <v>0</v>
      </c>
    </row>
    <row r="32" spans="1:6" ht="14.25" customHeight="1">
      <c r="A32" s="260"/>
      <c r="B32" s="260"/>
      <c r="C32" s="260"/>
      <c r="D32" s="260"/>
      <c r="E32" s="260"/>
      <c r="F32" s="325" t="b">
        <v>0</v>
      </c>
    </row>
    <row r="33" spans="1:6" ht="14.25" customHeight="1">
      <c r="A33" s="260"/>
      <c r="B33" s="260"/>
      <c r="C33" s="260"/>
      <c r="D33" s="260"/>
      <c r="E33" s="260"/>
      <c r="F33" s="325" t="b">
        <v>0</v>
      </c>
    </row>
    <row r="34" spans="1:6" ht="14.25" customHeight="1">
      <c r="A34" s="260"/>
      <c r="B34" s="260"/>
      <c r="C34" s="260"/>
      <c r="D34" s="260"/>
      <c r="E34" s="260"/>
      <c r="F34" s="325" t="b">
        <v>0</v>
      </c>
    </row>
    <row r="35" spans="1:6" ht="14.25" customHeight="1">
      <c r="A35" s="260"/>
      <c r="B35" s="260"/>
      <c r="C35" s="260"/>
      <c r="D35" s="260"/>
      <c r="E35" s="260"/>
      <c r="F35" s="325" t="b">
        <v>0</v>
      </c>
    </row>
    <row r="36" spans="1:6" ht="14.25" customHeight="1">
      <c r="A36" s="260"/>
      <c r="B36" s="260"/>
      <c r="C36" s="260"/>
      <c r="D36" s="260"/>
      <c r="E36" s="260"/>
      <c r="F36" s="325" t="b">
        <v>0</v>
      </c>
    </row>
    <row r="37" spans="1:6" ht="14.25" customHeight="1">
      <c r="A37" s="260"/>
      <c r="B37" s="260"/>
      <c r="C37" s="260"/>
      <c r="D37" s="260"/>
      <c r="E37" s="260"/>
      <c r="F37" s="325" t="b">
        <v>0</v>
      </c>
    </row>
    <row r="38" spans="1:6" ht="14.25" customHeight="1">
      <c r="A38" s="260"/>
      <c r="B38" s="260"/>
      <c r="C38" s="260"/>
      <c r="D38" s="260"/>
      <c r="E38" s="260"/>
      <c r="F38" s="325" t="b">
        <v>0</v>
      </c>
    </row>
    <row r="39" spans="1:6" ht="14.25" customHeight="1">
      <c r="A39" s="260"/>
      <c r="B39" s="260"/>
      <c r="C39" s="260"/>
      <c r="D39" s="260"/>
      <c r="E39" s="260"/>
      <c r="F39" s="325" t="b">
        <v>0</v>
      </c>
    </row>
    <row r="40" spans="1:6" ht="14.25" customHeight="1">
      <c r="A40" s="260"/>
      <c r="B40" s="260"/>
      <c r="C40" s="260"/>
      <c r="D40" s="260"/>
      <c r="E40" s="260"/>
      <c r="F40" s="325" t="b">
        <v>0</v>
      </c>
    </row>
    <row r="41" spans="1:6" ht="14.25" customHeight="1">
      <c r="A41" s="260"/>
      <c r="B41" s="260"/>
      <c r="C41" s="260"/>
      <c r="D41" s="260"/>
      <c r="E41" s="260"/>
      <c r="F41" s="325" t="b">
        <v>0</v>
      </c>
    </row>
    <row r="42" spans="1:6" ht="14.25" customHeight="1">
      <c r="A42" s="260"/>
      <c r="B42" s="260"/>
      <c r="C42" s="260"/>
      <c r="D42" s="260"/>
      <c r="E42" s="260"/>
      <c r="F42" s="325" t="b">
        <v>0</v>
      </c>
    </row>
    <row r="43" spans="1:6" ht="14.25" customHeight="1">
      <c r="A43" s="260"/>
      <c r="B43" s="260"/>
      <c r="C43" s="260"/>
      <c r="D43" s="260"/>
      <c r="E43" s="260"/>
      <c r="F43" s="325" t="b">
        <v>0</v>
      </c>
    </row>
    <row r="44" spans="1:6" ht="14.25" customHeight="1">
      <c r="A44" s="260"/>
      <c r="B44" s="260"/>
      <c r="C44" s="260"/>
      <c r="D44" s="260"/>
      <c r="E44" s="260"/>
      <c r="F44" s="325" t="b">
        <v>0</v>
      </c>
    </row>
    <row r="45" spans="1:6" ht="14.25" customHeight="1">
      <c r="A45" s="260"/>
      <c r="B45" s="260"/>
      <c r="C45" s="260"/>
      <c r="D45" s="260"/>
      <c r="E45" s="260"/>
      <c r="F45" s="325" t="b">
        <v>0</v>
      </c>
    </row>
    <row r="46" spans="1:6" ht="14.25" customHeight="1">
      <c r="A46" s="260"/>
      <c r="B46" s="260"/>
      <c r="C46" s="260"/>
      <c r="D46" s="260"/>
      <c r="E46" s="260"/>
      <c r="F46" s="325" t="b">
        <v>0</v>
      </c>
    </row>
    <row r="47" spans="1:6" ht="14.25" customHeight="1">
      <c r="A47" s="260"/>
      <c r="B47" s="260"/>
      <c r="C47" s="260"/>
      <c r="D47" s="260"/>
      <c r="E47" s="260"/>
      <c r="F47" s="325" t="b">
        <v>0</v>
      </c>
    </row>
    <row r="48" spans="1:6" ht="14.25" customHeight="1">
      <c r="A48" s="260"/>
      <c r="B48" s="260"/>
      <c r="C48" s="260"/>
      <c r="D48" s="260"/>
      <c r="E48" s="260"/>
      <c r="F48" s="325" t="b">
        <v>0</v>
      </c>
    </row>
    <row r="49" spans="1:6" ht="14.25" customHeight="1">
      <c r="A49" s="260"/>
      <c r="B49" s="260"/>
      <c r="C49" s="260"/>
      <c r="D49" s="260"/>
      <c r="E49" s="260"/>
      <c r="F49" s="325" t="b">
        <v>0</v>
      </c>
    </row>
    <row r="50" spans="1:6" ht="14.25" customHeight="1">
      <c r="A50" s="260"/>
      <c r="B50" s="260"/>
      <c r="C50" s="260"/>
      <c r="D50" s="260"/>
      <c r="E50" s="260"/>
      <c r="F50" s="325" t="b">
        <v>0</v>
      </c>
    </row>
    <row r="51" spans="1:6" ht="14.25" customHeight="1"/>
    <row r="52" spans="1:6" ht="14.25" customHeight="1"/>
    <row r="53" spans="1:6" ht="14.25" customHeight="1"/>
    <row r="54" spans="1:6" ht="14.25" customHeight="1"/>
    <row r="55" spans="1:6" ht="14.25" customHeight="1"/>
    <row r="56" spans="1:6" ht="14.25" customHeight="1"/>
    <row r="57" spans="1:6" ht="14.25" customHeight="1"/>
    <row r="58" spans="1:6" ht="14.25" customHeight="1"/>
    <row r="59" spans="1:6" ht="14.25" customHeight="1"/>
    <row r="60" spans="1:6" ht="14.25" customHeight="1"/>
    <row r="61" spans="1:6" ht="14.25" customHeight="1"/>
    <row r="62" spans="1:6" ht="14.25" customHeight="1"/>
    <row r="63" spans="1:6" ht="14.25" customHeight="1"/>
    <row r="64" spans="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E1:F1"/>
    <mergeCell ref="E2:F2"/>
  </mergeCells>
  <dataValidations count="1">
    <dataValidation type="list" allowBlank="1" showErrorMessage="1" sqref="B5:B50" xr:uid="{00000000-0002-0000-0900-000000000000}">
      <formula1>Categories</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pane ySplit="4" topLeftCell="A5" activePane="bottomLeft" state="frozen"/>
      <selection pane="bottomLeft" activeCell="I42" sqref="I42"/>
    </sheetView>
  </sheetViews>
  <sheetFormatPr baseColWidth="10" defaultColWidth="14.5" defaultRowHeight="15" customHeight="1"/>
  <cols>
    <col min="1" max="1" width="66.1640625" customWidth="1"/>
    <col min="2" max="2" width="29.1640625" customWidth="1"/>
    <col min="3" max="3" width="24.5" customWidth="1"/>
    <col min="4" max="4" width="25.5" customWidth="1"/>
    <col min="5" max="5" width="26.33203125" customWidth="1"/>
    <col min="6" max="6" width="7.1640625" customWidth="1"/>
    <col min="7" max="7" width="16.83203125" customWidth="1"/>
    <col min="8" max="26" width="8.6640625" customWidth="1"/>
  </cols>
  <sheetData>
    <row r="1" spans="1:26" ht="63.75" customHeight="1">
      <c r="A1" s="256" t="str">
        <f>'Start Here'!C7&amp; " &amp; " &amp;'Start Here'!C8</f>
        <v xml:space="preserve"> &amp; </v>
      </c>
      <c r="B1" s="85" t="s">
        <v>226</v>
      </c>
      <c r="C1" s="85" t="s">
        <v>227</v>
      </c>
      <c r="D1" s="85" t="s">
        <v>3</v>
      </c>
      <c r="E1" s="280" t="s">
        <v>68</v>
      </c>
      <c r="F1" s="268"/>
    </row>
    <row r="2" spans="1:26" ht="28" customHeight="1">
      <c r="A2" s="257" t="s">
        <v>521</v>
      </c>
      <c r="B2" s="91">
        <f>'Start Here'!C5</f>
        <v>46060</v>
      </c>
      <c r="C2" s="93">
        <f ca="1">B2-TODAY()</f>
        <v>285</v>
      </c>
      <c r="D2" s="91">
        <f>'Start Here'!C6</f>
        <v>46027</v>
      </c>
      <c r="E2" s="322">
        <f ca="1">D2-TODAY()</f>
        <v>252</v>
      </c>
      <c r="F2" s="271"/>
    </row>
    <row r="3" spans="1:26" ht="14.25" customHeight="1">
      <c r="A3" s="258"/>
      <c r="B3" s="258"/>
      <c r="C3" s="183"/>
      <c r="D3" s="184"/>
      <c r="E3" s="185"/>
      <c r="F3" s="186"/>
      <c r="G3" s="184"/>
      <c r="H3" s="185"/>
      <c r="I3" s="186"/>
      <c r="J3" s="187"/>
      <c r="K3" s="188"/>
      <c r="L3" s="188"/>
      <c r="M3" s="188"/>
      <c r="N3" s="188"/>
      <c r="O3" s="188"/>
      <c r="P3" s="188"/>
      <c r="Q3" s="188"/>
      <c r="R3" s="188"/>
      <c r="S3" s="188"/>
      <c r="T3" s="188"/>
      <c r="U3" s="188"/>
      <c r="V3" s="188"/>
      <c r="W3" s="188"/>
      <c r="X3" s="188"/>
      <c r="Y3" s="188"/>
      <c r="Z3" s="188"/>
    </row>
    <row r="4" spans="1:26" ht="14.25" customHeight="1">
      <c r="A4" s="43" t="s">
        <v>522</v>
      </c>
      <c r="B4" s="259" t="s">
        <v>523</v>
      </c>
      <c r="C4" s="43" t="s">
        <v>524</v>
      </c>
      <c r="D4" s="43" t="s">
        <v>525</v>
      </c>
      <c r="E4" s="259" t="s">
        <v>85</v>
      </c>
      <c r="F4" s="259" t="s">
        <v>526</v>
      </c>
    </row>
    <row r="5" spans="1:26" ht="14.25" customHeight="1">
      <c r="A5" s="260"/>
      <c r="B5" s="260"/>
      <c r="C5" s="260"/>
      <c r="D5" s="260"/>
      <c r="E5" s="260"/>
      <c r="F5" s="326" t="b">
        <v>0</v>
      </c>
    </row>
    <row r="6" spans="1:26" ht="14.25" customHeight="1">
      <c r="A6" s="260"/>
      <c r="B6" s="260"/>
      <c r="C6" s="260"/>
      <c r="D6" s="260"/>
      <c r="E6" s="260"/>
      <c r="F6" s="326" t="b">
        <v>0</v>
      </c>
    </row>
    <row r="7" spans="1:26" ht="14.25" customHeight="1">
      <c r="A7" s="260"/>
      <c r="B7" s="260"/>
      <c r="C7" s="260"/>
      <c r="D7" s="260"/>
      <c r="E7" s="260"/>
      <c r="F7" s="326" t="b">
        <v>0</v>
      </c>
    </row>
    <row r="8" spans="1:26" ht="14.25" customHeight="1">
      <c r="A8" s="260"/>
      <c r="B8" s="260"/>
      <c r="C8" s="260"/>
      <c r="D8" s="260"/>
      <c r="E8" s="260"/>
      <c r="F8" s="326" t="b">
        <v>0</v>
      </c>
    </row>
    <row r="9" spans="1:26" ht="14.25" customHeight="1">
      <c r="A9" s="260"/>
      <c r="B9" s="260"/>
      <c r="C9" s="260"/>
      <c r="D9" s="260"/>
      <c r="E9" s="260"/>
      <c r="F9" s="326" t="b">
        <v>0</v>
      </c>
    </row>
    <row r="10" spans="1:26" ht="14.25" customHeight="1">
      <c r="A10" s="260"/>
      <c r="B10" s="260"/>
      <c r="C10" s="260"/>
      <c r="D10" s="260"/>
      <c r="E10" s="260"/>
      <c r="F10" s="326" t="b">
        <v>0</v>
      </c>
    </row>
    <row r="11" spans="1:26" ht="14.25" customHeight="1">
      <c r="A11" s="260"/>
      <c r="B11" s="260"/>
      <c r="C11" s="260"/>
      <c r="D11" s="260"/>
      <c r="E11" s="260"/>
      <c r="F11" s="326" t="b">
        <v>0</v>
      </c>
    </row>
    <row r="12" spans="1:26" ht="14.25" customHeight="1">
      <c r="A12" s="260"/>
      <c r="B12" s="260"/>
      <c r="C12" s="260"/>
      <c r="D12" s="260"/>
      <c r="E12" s="260"/>
      <c r="F12" s="326" t="b">
        <v>0</v>
      </c>
    </row>
    <row r="13" spans="1:26" ht="14.25" customHeight="1">
      <c r="A13" s="260"/>
      <c r="B13" s="260"/>
      <c r="C13" s="260"/>
      <c r="D13" s="260"/>
      <c r="E13" s="260"/>
      <c r="F13" s="326" t="b">
        <v>0</v>
      </c>
    </row>
    <row r="14" spans="1:26" ht="14.25" customHeight="1">
      <c r="A14" s="260"/>
      <c r="B14" s="260"/>
      <c r="C14" s="260"/>
      <c r="D14" s="260"/>
      <c r="E14" s="260"/>
      <c r="F14" s="326" t="b">
        <v>0</v>
      </c>
    </row>
    <row r="15" spans="1:26" ht="14.25" customHeight="1">
      <c r="A15" s="260"/>
      <c r="B15" s="260"/>
      <c r="C15" s="260"/>
      <c r="D15" s="260"/>
      <c r="E15" s="260"/>
      <c r="F15" s="326" t="b">
        <v>0</v>
      </c>
    </row>
    <row r="16" spans="1:26" ht="14.25" customHeight="1">
      <c r="A16" s="260"/>
      <c r="B16" s="260"/>
      <c r="C16" s="260"/>
      <c r="D16" s="260"/>
      <c r="E16" s="260"/>
      <c r="F16" s="326" t="b">
        <v>0</v>
      </c>
    </row>
    <row r="17" spans="1:6" ht="14.25" customHeight="1">
      <c r="A17" s="260"/>
      <c r="B17" s="260"/>
      <c r="C17" s="260"/>
      <c r="D17" s="260"/>
      <c r="E17" s="260"/>
      <c r="F17" s="326" t="b">
        <v>0</v>
      </c>
    </row>
    <row r="18" spans="1:6" ht="14.25" customHeight="1">
      <c r="A18" s="260"/>
      <c r="B18" s="260"/>
      <c r="C18" s="260"/>
      <c r="D18" s="260"/>
      <c r="E18" s="260"/>
      <c r="F18" s="326" t="b">
        <v>0</v>
      </c>
    </row>
    <row r="19" spans="1:6" ht="14.25" customHeight="1">
      <c r="A19" s="260"/>
      <c r="B19" s="260"/>
      <c r="C19" s="260"/>
      <c r="D19" s="260"/>
      <c r="E19" s="260"/>
      <c r="F19" s="326" t="b">
        <v>0</v>
      </c>
    </row>
    <row r="20" spans="1:6" ht="14.25" customHeight="1">
      <c r="A20" s="260"/>
      <c r="B20" s="260"/>
      <c r="C20" s="260"/>
      <c r="D20" s="260"/>
      <c r="E20" s="260"/>
      <c r="F20" s="326" t="b">
        <v>0</v>
      </c>
    </row>
    <row r="21" spans="1:6" ht="14.25" customHeight="1">
      <c r="A21" s="260"/>
      <c r="B21" s="260"/>
      <c r="C21" s="260"/>
      <c r="D21" s="260"/>
      <c r="E21" s="260"/>
      <c r="F21" s="326" t="b">
        <v>0</v>
      </c>
    </row>
    <row r="22" spans="1:6" ht="14.25" customHeight="1">
      <c r="A22" s="260"/>
      <c r="B22" s="260"/>
      <c r="C22" s="260"/>
      <c r="D22" s="260"/>
      <c r="E22" s="260"/>
      <c r="F22" s="326" t="b">
        <v>0</v>
      </c>
    </row>
    <row r="23" spans="1:6" ht="14.25" customHeight="1">
      <c r="A23" s="260"/>
      <c r="B23" s="260"/>
      <c r="C23" s="260"/>
      <c r="D23" s="260"/>
      <c r="E23" s="260"/>
      <c r="F23" s="326" t="b">
        <v>0</v>
      </c>
    </row>
    <row r="24" spans="1:6" ht="14.25" customHeight="1">
      <c r="A24" s="260"/>
      <c r="B24" s="260"/>
      <c r="C24" s="260"/>
      <c r="D24" s="260"/>
      <c r="E24" s="260"/>
      <c r="F24" s="326" t="b">
        <v>0</v>
      </c>
    </row>
    <row r="25" spans="1:6" ht="14.25" customHeight="1">
      <c r="A25" s="260"/>
      <c r="B25" s="260"/>
      <c r="C25" s="260"/>
      <c r="D25" s="260"/>
      <c r="E25" s="260"/>
      <c r="F25" s="326" t="b">
        <v>0</v>
      </c>
    </row>
    <row r="26" spans="1:6" ht="14.25" customHeight="1">
      <c r="A26" s="260"/>
      <c r="B26" s="260"/>
      <c r="C26" s="260"/>
      <c r="D26" s="260"/>
      <c r="E26" s="260"/>
      <c r="F26" s="326" t="b">
        <v>0</v>
      </c>
    </row>
    <row r="27" spans="1:6" ht="14.25" customHeight="1">
      <c r="A27" s="260"/>
      <c r="B27" s="260"/>
      <c r="C27" s="260"/>
      <c r="D27" s="260"/>
      <c r="E27" s="260"/>
      <c r="F27" s="326" t="b">
        <v>0</v>
      </c>
    </row>
    <row r="28" spans="1:6" ht="14.25" customHeight="1">
      <c r="A28" s="260"/>
      <c r="B28" s="260"/>
      <c r="C28" s="260"/>
      <c r="D28" s="260"/>
      <c r="E28" s="260"/>
      <c r="F28" s="326" t="b">
        <v>0</v>
      </c>
    </row>
    <row r="29" spans="1:6" ht="14.25" customHeight="1">
      <c r="A29" s="260"/>
      <c r="B29" s="260"/>
      <c r="C29" s="260"/>
      <c r="D29" s="260"/>
      <c r="E29" s="260"/>
      <c r="F29" s="326" t="b">
        <v>0</v>
      </c>
    </row>
    <row r="30" spans="1:6" ht="14.25" customHeight="1">
      <c r="A30" s="260"/>
      <c r="B30" s="260"/>
      <c r="C30" s="260"/>
      <c r="D30" s="260"/>
      <c r="E30" s="260"/>
      <c r="F30" s="326" t="b">
        <v>0</v>
      </c>
    </row>
    <row r="31" spans="1:6" ht="14.25" customHeight="1">
      <c r="A31" s="260"/>
      <c r="B31" s="260"/>
      <c r="C31" s="260"/>
      <c r="D31" s="260"/>
      <c r="E31" s="260"/>
      <c r="F31" s="326" t="b">
        <v>0</v>
      </c>
    </row>
    <row r="32" spans="1:6" ht="14.25" customHeight="1">
      <c r="A32" s="260"/>
      <c r="B32" s="260"/>
      <c r="C32" s="260"/>
      <c r="D32" s="260"/>
      <c r="E32" s="260"/>
      <c r="F32" s="326" t="b">
        <v>0</v>
      </c>
    </row>
    <row r="33" spans="1:6" ht="14.25" customHeight="1">
      <c r="A33" s="260"/>
      <c r="B33" s="260"/>
      <c r="C33" s="260"/>
      <c r="D33" s="260"/>
      <c r="E33" s="260"/>
      <c r="F33" s="326" t="b">
        <v>0</v>
      </c>
    </row>
    <row r="34" spans="1:6" ht="14.25" customHeight="1">
      <c r="A34" s="260"/>
      <c r="B34" s="260"/>
      <c r="C34" s="260"/>
      <c r="D34" s="260"/>
      <c r="E34" s="260"/>
      <c r="F34" s="326" t="b">
        <v>0</v>
      </c>
    </row>
    <row r="35" spans="1:6" ht="14.25" customHeight="1">
      <c r="A35" s="260"/>
      <c r="B35" s="260"/>
      <c r="C35" s="260"/>
      <c r="D35" s="260"/>
      <c r="E35" s="260"/>
      <c r="F35" s="326" t="b">
        <v>0</v>
      </c>
    </row>
    <row r="36" spans="1:6" ht="14.25" customHeight="1">
      <c r="A36" s="260"/>
      <c r="B36" s="260"/>
      <c r="C36" s="260"/>
      <c r="D36" s="260"/>
      <c r="E36" s="260"/>
      <c r="F36" s="326" t="b">
        <v>0</v>
      </c>
    </row>
    <row r="37" spans="1:6" ht="14.25" customHeight="1">
      <c r="A37" s="260"/>
      <c r="B37" s="260"/>
      <c r="C37" s="260"/>
      <c r="D37" s="260"/>
      <c r="E37" s="260"/>
      <c r="F37" s="326" t="b">
        <v>0</v>
      </c>
    </row>
    <row r="38" spans="1:6" ht="14.25" customHeight="1">
      <c r="A38" s="260"/>
      <c r="B38" s="260"/>
      <c r="C38" s="260"/>
      <c r="D38" s="260"/>
      <c r="E38" s="260"/>
      <c r="F38" s="326" t="b">
        <v>0</v>
      </c>
    </row>
    <row r="39" spans="1:6" ht="14.25" customHeight="1">
      <c r="A39" s="260"/>
      <c r="B39" s="260"/>
      <c r="C39" s="260"/>
      <c r="D39" s="260"/>
      <c r="E39" s="260"/>
      <c r="F39" s="326" t="b">
        <v>0</v>
      </c>
    </row>
    <row r="40" spans="1:6" ht="14.25" customHeight="1">
      <c r="A40" s="260"/>
      <c r="B40" s="260"/>
      <c r="C40" s="260"/>
      <c r="D40" s="260"/>
      <c r="E40" s="260"/>
      <c r="F40" s="326" t="b">
        <v>0</v>
      </c>
    </row>
    <row r="41" spans="1:6" ht="14.25" customHeight="1">
      <c r="A41" s="260"/>
      <c r="B41" s="260"/>
      <c r="C41" s="260"/>
      <c r="D41" s="260"/>
      <c r="E41" s="260"/>
      <c r="F41" s="326" t="b">
        <v>0</v>
      </c>
    </row>
    <row r="42" spans="1:6" ht="14.25" customHeight="1">
      <c r="A42" s="260"/>
      <c r="B42" s="260"/>
      <c r="C42" s="260"/>
      <c r="D42" s="260"/>
      <c r="E42" s="260"/>
      <c r="F42" s="326" t="b">
        <v>0</v>
      </c>
    </row>
    <row r="43" spans="1:6" ht="14.25" customHeight="1">
      <c r="A43" s="260"/>
      <c r="B43" s="260"/>
      <c r="C43" s="260"/>
      <c r="D43" s="260"/>
      <c r="E43" s="260"/>
      <c r="F43" s="326" t="b">
        <v>0</v>
      </c>
    </row>
    <row r="44" spans="1:6" ht="14.25" customHeight="1">
      <c r="A44" s="260"/>
      <c r="B44" s="260"/>
      <c r="C44" s="260"/>
      <c r="D44" s="260"/>
      <c r="E44" s="260"/>
      <c r="F44" s="326" t="b">
        <v>0</v>
      </c>
    </row>
    <row r="45" spans="1:6" ht="14.25" customHeight="1">
      <c r="A45" s="260"/>
      <c r="B45" s="260"/>
      <c r="C45" s="260"/>
      <c r="D45" s="260"/>
      <c r="E45" s="260"/>
      <c r="F45" s="326" t="b">
        <v>0</v>
      </c>
    </row>
    <row r="46" spans="1:6" ht="14.25" customHeight="1">
      <c r="A46" s="260"/>
      <c r="B46" s="260"/>
      <c r="C46" s="260"/>
      <c r="D46" s="260"/>
      <c r="E46" s="260"/>
      <c r="F46" s="326" t="b">
        <v>0</v>
      </c>
    </row>
    <row r="47" spans="1:6" ht="14.25" customHeight="1">
      <c r="A47" s="260"/>
      <c r="B47" s="260"/>
      <c r="C47" s="260"/>
      <c r="D47" s="260"/>
      <c r="E47" s="260"/>
      <c r="F47" s="326" t="b">
        <v>0</v>
      </c>
    </row>
    <row r="48" spans="1:6" ht="14.25" customHeight="1">
      <c r="A48" s="260"/>
      <c r="B48" s="260"/>
      <c r="C48" s="260"/>
      <c r="D48" s="260"/>
      <c r="E48" s="260"/>
      <c r="F48" s="326" t="b">
        <v>0</v>
      </c>
    </row>
    <row r="49" spans="1:6" ht="14.25" customHeight="1">
      <c r="A49" s="260"/>
      <c r="B49" s="260"/>
      <c r="C49" s="260"/>
      <c r="D49" s="260"/>
      <c r="E49" s="260"/>
      <c r="F49" s="326" t="b">
        <v>0</v>
      </c>
    </row>
    <row r="50" spans="1:6" ht="14.25" customHeight="1">
      <c r="A50" s="260"/>
      <c r="B50" s="260"/>
      <c r="C50" s="260"/>
      <c r="D50" s="260"/>
      <c r="E50" s="260"/>
      <c r="F50" s="326" t="b">
        <v>0</v>
      </c>
    </row>
    <row r="51" spans="1:6" ht="14.25" customHeight="1"/>
    <row r="52" spans="1:6" ht="14.25" customHeight="1"/>
    <row r="53" spans="1:6" ht="14.25" customHeight="1"/>
    <row r="54" spans="1:6" ht="14.25" customHeight="1"/>
    <row r="55" spans="1:6" ht="14.25" customHeight="1"/>
    <row r="56" spans="1:6" ht="14.25" customHeight="1"/>
    <row r="57" spans="1:6" ht="14.25" customHeight="1"/>
    <row r="58" spans="1:6" ht="14.25" customHeight="1"/>
    <row r="59" spans="1:6" ht="14.25" customHeight="1"/>
    <row r="60" spans="1:6" ht="14.25" customHeight="1"/>
    <row r="61" spans="1:6" ht="14.25" customHeight="1"/>
    <row r="62" spans="1:6" ht="14.25" customHeight="1"/>
    <row r="63" spans="1:6" ht="14.25" customHeight="1"/>
    <row r="64" spans="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E1:F1"/>
    <mergeCell ref="E2:F2"/>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000"/>
  <sheetViews>
    <sheetView workbookViewId="0"/>
  </sheetViews>
  <sheetFormatPr baseColWidth="10" defaultColWidth="14.5" defaultRowHeight="15" customHeight="1"/>
  <cols>
    <col min="1" max="1" width="16.83203125" customWidth="1"/>
    <col min="2" max="2" width="10.6640625" customWidth="1"/>
    <col min="3" max="3" width="10.5" customWidth="1"/>
    <col min="4" max="6" width="11.6640625" customWidth="1"/>
    <col min="7" max="8" width="11.5" customWidth="1"/>
    <col min="9" max="9" width="10.5" customWidth="1"/>
    <col min="10" max="11" width="11.5" customWidth="1"/>
    <col min="12" max="15" width="10" customWidth="1"/>
    <col min="16" max="26" width="9.83203125" customWidth="1"/>
  </cols>
  <sheetData>
    <row r="1" spans="1:15" ht="14.25" customHeight="1">
      <c r="N1" s="173"/>
    </row>
    <row r="2" spans="1:15" ht="14.25" customHeight="1">
      <c r="N2" s="173"/>
    </row>
    <row r="3" spans="1:15" ht="14.25" customHeight="1">
      <c r="N3" s="173"/>
      <c r="O3" s="10"/>
    </row>
    <row r="4" spans="1:15" ht="14.25" customHeight="1">
      <c r="A4" s="170"/>
      <c r="B4" s="170"/>
      <c r="C4" s="170"/>
      <c r="D4" s="170"/>
      <c r="E4" s="170"/>
      <c r="F4" s="170"/>
      <c r="G4" s="170"/>
      <c r="H4" s="170"/>
      <c r="I4" s="170"/>
      <c r="J4" s="170"/>
      <c r="K4" s="170"/>
      <c r="L4" s="170"/>
      <c r="M4" s="170"/>
      <c r="N4" s="170"/>
      <c r="O4" s="170"/>
    </row>
    <row r="5" spans="1:15" ht="14.25" customHeight="1">
      <c r="A5" s="170"/>
      <c r="B5" s="170"/>
      <c r="C5" s="170"/>
      <c r="D5" s="170"/>
      <c r="E5" s="170"/>
      <c r="F5" s="170"/>
      <c r="G5" s="170"/>
      <c r="H5" s="170"/>
      <c r="I5" s="170"/>
      <c r="J5" s="170"/>
      <c r="K5" s="170"/>
      <c r="L5" s="170"/>
      <c r="M5" s="170"/>
      <c r="N5" s="170"/>
      <c r="O5" s="170"/>
    </row>
    <row r="6" spans="1:15" ht="14.25" customHeight="1">
      <c r="A6" s="170" t="s">
        <v>527</v>
      </c>
      <c r="B6" s="170">
        <v>1</v>
      </c>
      <c r="C6" s="170">
        <v>2</v>
      </c>
      <c r="D6" s="170">
        <v>3</v>
      </c>
      <c r="E6" s="170">
        <v>4</v>
      </c>
      <c r="F6" s="170">
        <v>5</v>
      </c>
      <c r="G6" s="170">
        <v>6</v>
      </c>
      <c r="H6" s="170">
        <v>7</v>
      </c>
      <c r="I6" s="170">
        <v>8</v>
      </c>
      <c r="J6" s="170">
        <v>9</v>
      </c>
      <c r="K6" s="170">
        <v>10</v>
      </c>
      <c r="L6" s="170"/>
      <c r="M6" s="170">
        <v>1</v>
      </c>
      <c r="N6" s="170" t="str">
        <f t="shared" ref="N6:N15" ca="1" si="0">INDEX($B$7:$K$7,MATCH(SMALL($B$18:$K$18,M6),$B$18:$K$18,0))</f>
        <v>Venue A</v>
      </c>
      <c r="O6" s="170">
        <f t="shared" ref="O6:O15" ca="1" si="1">INDEX($B$8:$K$8,MATCH(N6,$B$7:$K$7,0))</f>
        <v>4.25</v>
      </c>
    </row>
    <row r="7" spans="1:15" ht="14.25" customHeight="1">
      <c r="A7" s="170" t="s">
        <v>528</v>
      </c>
      <c r="B7" s="170" t="str">
        <f>'Venue Comparison'!C8</f>
        <v>Venue A</v>
      </c>
      <c r="C7" s="170" t="str">
        <f>'Venue Comparison'!D8</f>
        <v>Venue B</v>
      </c>
      <c r="D7" s="170" t="str">
        <f>'Venue Comparison'!E8</f>
        <v>Venue C</v>
      </c>
      <c r="E7" s="170" t="e">
        <f>'Venue Comparison'!F8</f>
        <v>#REF!</v>
      </c>
      <c r="F7" s="170" t="e">
        <f t="shared" ref="F7:K7" si="2">#REF!</f>
        <v>#REF!</v>
      </c>
      <c r="G7" s="170" t="e">
        <f t="shared" si="2"/>
        <v>#REF!</v>
      </c>
      <c r="H7" s="170" t="e">
        <f t="shared" si="2"/>
        <v>#REF!</v>
      </c>
      <c r="I7" s="170" t="e">
        <f t="shared" si="2"/>
        <v>#REF!</v>
      </c>
      <c r="J7" s="170" t="e">
        <f t="shared" si="2"/>
        <v>#REF!</v>
      </c>
      <c r="K7" s="170" t="e">
        <f t="shared" si="2"/>
        <v>#REF!</v>
      </c>
      <c r="L7" s="170"/>
      <c r="M7" s="170">
        <v>2</v>
      </c>
      <c r="N7" s="170" t="str">
        <f t="shared" ca="1" si="0"/>
        <v>Venue B</v>
      </c>
      <c r="O7" s="170">
        <f t="shared" ca="1" si="1"/>
        <v>3.4</v>
      </c>
    </row>
    <row r="8" spans="1:15" ht="14.25" customHeight="1">
      <c r="A8" s="170" t="s">
        <v>529</v>
      </c>
      <c r="B8" s="170">
        <f>'Venue Comparison'!C15</f>
        <v>4.25</v>
      </c>
      <c r="C8" s="170">
        <f>'Venue Comparison'!D15</f>
        <v>3.4</v>
      </c>
      <c r="D8" s="170">
        <f>'Venue Comparison'!E15</f>
        <v>3.35</v>
      </c>
      <c r="E8" s="170">
        <f>'Venue Comparison'!F15</f>
        <v>2.95</v>
      </c>
      <c r="F8" s="170" t="e">
        <f t="shared" ref="F8:K8" si="3">#REF!</f>
        <v>#REF!</v>
      </c>
      <c r="G8" s="170" t="e">
        <f t="shared" si="3"/>
        <v>#REF!</v>
      </c>
      <c r="H8" s="170" t="e">
        <f t="shared" si="3"/>
        <v>#REF!</v>
      </c>
      <c r="I8" s="170" t="e">
        <f t="shared" si="3"/>
        <v>#REF!</v>
      </c>
      <c r="J8" s="170" t="e">
        <f t="shared" si="3"/>
        <v>#REF!</v>
      </c>
      <c r="K8" s="170" t="e">
        <f t="shared" si="3"/>
        <v>#REF!</v>
      </c>
      <c r="L8" s="170"/>
      <c r="M8" s="170">
        <v>3</v>
      </c>
      <c r="N8" s="170" t="str">
        <f t="shared" ca="1" si="0"/>
        <v>Venue C</v>
      </c>
      <c r="O8" s="170">
        <f t="shared" ca="1" si="1"/>
        <v>3.35</v>
      </c>
    </row>
    <row r="9" spans="1:15" ht="14.25" customHeight="1">
      <c r="A9" s="170"/>
      <c r="B9" s="170"/>
      <c r="C9" s="170"/>
      <c r="D9" s="170"/>
      <c r="E9" s="170"/>
      <c r="F9" s="170"/>
      <c r="G9" s="170"/>
      <c r="H9" s="170"/>
      <c r="I9" s="170"/>
      <c r="J9" s="170"/>
      <c r="K9" s="170"/>
      <c r="L9" s="170"/>
      <c r="M9" s="170">
        <v>4</v>
      </c>
      <c r="N9" s="170" t="e">
        <f t="shared" ca="1" si="0"/>
        <v>#REF!</v>
      </c>
      <c r="O9" s="170" t="e">
        <f t="shared" ca="1" si="1"/>
        <v>#REF!</v>
      </c>
    </row>
    <row r="10" spans="1:15" ht="14.25" customHeight="1">
      <c r="A10" s="170" t="s">
        <v>530</v>
      </c>
      <c r="B10" s="170" t="b">
        <f t="shared" ref="B10:K10" si="4">IF(AND(NOT(ISTEXT(B8)),B8&gt;0),TRUE,FALSE)</f>
        <v>1</v>
      </c>
      <c r="C10" s="170" t="b">
        <f t="shared" si="4"/>
        <v>1</v>
      </c>
      <c r="D10" s="170" t="b">
        <f t="shared" si="4"/>
        <v>1</v>
      </c>
      <c r="E10" s="170" t="b">
        <f t="shared" si="4"/>
        <v>1</v>
      </c>
      <c r="F10" s="170" t="e">
        <f t="shared" si="4"/>
        <v>#REF!</v>
      </c>
      <c r="G10" s="170" t="e">
        <f t="shared" si="4"/>
        <v>#REF!</v>
      </c>
      <c r="H10" s="170" t="e">
        <f t="shared" si="4"/>
        <v>#REF!</v>
      </c>
      <c r="I10" s="170" t="e">
        <f t="shared" si="4"/>
        <v>#REF!</v>
      </c>
      <c r="J10" s="170" t="e">
        <f t="shared" si="4"/>
        <v>#REF!</v>
      </c>
      <c r="K10" s="170" t="e">
        <f t="shared" si="4"/>
        <v>#REF!</v>
      </c>
      <c r="L10" s="170"/>
      <c r="M10" s="170">
        <v>5</v>
      </c>
      <c r="N10" s="170" t="e">
        <f t="shared" ca="1" si="0"/>
        <v>#REF!</v>
      </c>
      <c r="O10" s="170" t="e">
        <f t="shared" ca="1" si="1"/>
        <v>#REF!</v>
      </c>
    </row>
    <row r="11" spans="1:15" ht="14.25" customHeight="1">
      <c r="A11" s="170" t="s">
        <v>531</v>
      </c>
      <c r="B11" s="170">
        <v>10</v>
      </c>
      <c r="C11" s="170"/>
      <c r="D11" s="170"/>
      <c r="E11" s="170"/>
      <c r="F11" s="170"/>
      <c r="G11" s="170"/>
      <c r="H11" s="170"/>
      <c r="I11" s="170"/>
      <c r="J11" s="170"/>
      <c r="K11" s="170"/>
      <c r="L11" s="170"/>
      <c r="M11" s="170">
        <v>6</v>
      </c>
      <c r="N11" s="170" t="e">
        <f t="shared" ca="1" si="0"/>
        <v>#REF!</v>
      </c>
      <c r="O11" s="170" t="e">
        <f t="shared" ca="1" si="1"/>
        <v>#REF!</v>
      </c>
    </row>
    <row r="12" spans="1:15" ht="14.25" customHeight="1">
      <c r="A12" s="170"/>
      <c r="B12" s="170"/>
      <c r="C12" s="170"/>
      <c r="D12" s="170"/>
      <c r="E12" s="170"/>
      <c r="F12" s="170"/>
      <c r="G12" s="170"/>
      <c r="H12" s="170"/>
      <c r="I12" s="170"/>
      <c r="J12" s="170"/>
      <c r="K12" s="170"/>
      <c r="L12" s="170"/>
      <c r="M12" s="170">
        <v>7</v>
      </c>
      <c r="N12" s="170" t="e">
        <f t="shared" ca="1" si="0"/>
        <v>#REF!</v>
      </c>
      <c r="O12" s="170" t="e">
        <f t="shared" ca="1" si="1"/>
        <v>#REF!</v>
      </c>
    </row>
    <row r="13" spans="1:15" ht="14.25" customHeight="1">
      <c r="A13" s="261" t="s">
        <v>532</v>
      </c>
      <c r="B13" s="170"/>
      <c r="C13" s="170"/>
      <c r="D13" s="170"/>
      <c r="E13" s="170"/>
      <c r="F13" s="170"/>
      <c r="G13" s="170"/>
      <c r="H13" s="170"/>
      <c r="I13" s="170"/>
      <c r="J13" s="170"/>
      <c r="K13" s="170"/>
      <c r="L13" s="170"/>
      <c r="M13" s="170">
        <v>8</v>
      </c>
      <c r="N13" s="170" t="e">
        <f t="shared" ca="1" si="0"/>
        <v>#REF!</v>
      </c>
      <c r="O13" s="170" t="e">
        <f t="shared" ca="1" si="1"/>
        <v>#REF!</v>
      </c>
    </row>
    <row r="14" spans="1:15" ht="14.25" customHeight="1">
      <c r="A14" s="170" t="s">
        <v>527</v>
      </c>
      <c r="B14" s="170">
        <f t="array" ref="B14">INDEX(B6:K6,1,MATCH(TRUE,B10:K10,0))</f>
        <v>1</v>
      </c>
      <c r="C14" s="170">
        <f t="shared" ref="C14:K14" ca="1" si="5">INDEX(OFFSET($B6,0,B14,1,$B$11-B14),1,MATCH(TRUE,OFFSET($B10,0,B14,1,$B$11-B14),0))</f>
        <v>2</v>
      </c>
      <c r="D14" s="170">
        <f t="shared" ca="1" si="5"/>
        <v>3</v>
      </c>
      <c r="E14" s="170">
        <f t="shared" ca="1" si="5"/>
        <v>4</v>
      </c>
      <c r="F14" s="170" t="e">
        <f t="shared" ca="1" si="5"/>
        <v>#N/A</v>
      </c>
      <c r="G14" s="170" t="e">
        <f t="shared" ca="1" si="5"/>
        <v>#N/A</v>
      </c>
      <c r="H14" s="170" t="e">
        <f t="shared" ca="1" si="5"/>
        <v>#N/A</v>
      </c>
      <c r="I14" s="170" t="e">
        <f t="shared" ca="1" si="5"/>
        <v>#N/A</v>
      </c>
      <c r="J14" s="170" t="e">
        <f t="shared" ca="1" si="5"/>
        <v>#N/A</v>
      </c>
      <c r="K14" s="170" t="e">
        <f t="shared" ca="1" si="5"/>
        <v>#N/A</v>
      </c>
      <c r="L14" s="170"/>
      <c r="M14" s="170">
        <v>9</v>
      </c>
      <c r="N14" s="170" t="e">
        <f t="shared" ca="1" si="0"/>
        <v>#REF!</v>
      </c>
      <c r="O14" s="170" t="e">
        <f t="shared" ca="1" si="1"/>
        <v>#REF!</v>
      </c>
    </row>
    <row r="15" spans="1:15" ht="14.25" customHeight="1">
      <c r="A15" s="170" t="s">
        <v>533</v>
      </c>
      <c r="B15" s="170" t="str">
        <f t="shared" ref="B15:K15" si="6">INDEX($B7:$K7,1,B$14)</f>
        <v>Venue A</v>
      </c>
      <c r="C15" s="170" t="str">
        <f t="shared" ca="1" si="6"/>
        <v>Venue B</v>
      </c>
      <c r="D15" s="170" t="str">
        <f t="shared" ca="1" si="6"/>
        <v>Venue C</v>
      </c>
      <c r="E15" s="170" t="e">
        <f t="shared" ca="1" si="6"/>
        <v>#REF!</v>
      </c>
      <c r="F15" s="170" t="e">
        <f t="shared" ca="1" si="6"/>
        <v>#N/A</v>
      </c>
      <c r="G15" s="170" t="e">
        <f t="shared" ca="1" si="6"/>
        <v>#N/A</v>
      </c>
      <c r="H15" s="170" t="e">
        <f t="shared" ca="1" si="6"/>
        <v>#N/A</v>
      </c>
      <c r="I15" s="170" t="e">
        <f t="shared" ca="1" si="6"/>
        <v>#N/A</v>
      </c>
      <c r="J15" s="170" t="e">
        <f t="shared" ca="1" si="6"/>
        <v>#N/A</v>
      </c>
      <c r="K15" s="170" t="e">
        <f t="shared" ca="1" si="6"/>
        <v>#N/A</v>
      </c>
      <c r="L15" s="170"/>
      <c r="M15" s="170">
        <v>10</v>
      </c>
      <c r="N15" s="170" t="e">
        <f t="shared" ca="1" si="0"/>
        <v>#REF!</v>
      </c>
      <c r="O15" s="170" t="e">
        <f t="shared" ca="1" si="1"/>
        <v>#REF!</v>
      </c>
    </row>
    <row r="16" spans="1:15" ht="14.25" customHeight="1">
      <c r="A16" s="170" t="s">
        <v>529</v>
      </c>
      <c r="B16" s="170">
        <f t="shared" ref="B16:K16" si="7">INDEX($B8:$K8,1,B$14)</f>
        <v>4.25</v>
      </c>
      <c r="C16" s="170">
        <f t="shared" ca="1" si="7"/>
        <v>3.4</v>
      </c>
      <c r="D16" s="170">
        <f t="shared" ca="1" si="7"/>
        <v>3.35</v>
      </c>
      <c r="E16" s="170">
        <f t="shared" ca="1" si="7"/>
        <v>2.95</v>
      </c>
      <c r="F16" s="170" t="e">
        <f t="shared" ca="1" si="7"/>
        <v>#N/A</v>
      </c>
      <c r="G16" s="170" t="e">
        <f t="shared" ca="1" si="7"/>
        <v>#N/A</v>
      </c>
      <c r="H16" s="170" t="e">
        <f t="shared" ca="1" si="7"/>
        <v>#N/A</v>
      </c>
      <c r="I16" s="170" t="e">
        <f t="shared" ca="1" si="7"/>
        <v>#N/A</v>
      </c>
      <c r="J16" s="170" t="e">
        <f t="shared" ca="1" si="7"/>
        <v>#N/A</v>
      </c>
      <c r="K16" s="170" t="e">
        <f t="shared" ca="1" si="7"/>
        <v>#N/A</v>
      </c>
      <c r="L16" s="170"/>
      <c r="M16" s="170"/>
      <c r="N16" s="170"/>
      <c r="O16" s="170"/>
    </row>
    <row r="17" spans="1:15" ht="14.25" customHeight="1">
      <c r="A17" s="170" t="s">
        <v>534</v>
      </c>
      <c r="B17" s="170">
        <f>COUNTIF(B10:K10,TRUE)</f>
        <v>4</v>
      </c>
      <c r="C17" s="170"/>
      <c r="D17" s="170"/>
      <c r="E17" s="170"/>
      <c r="F17" s="170"/>
      <c r="G17" s="170"/>
      <c r="H17" s="170"/>
      <c r="I17" s="170"/>
      <c r="J17" s="170"/>
      <c r="K17" s="170"/>
      <c r="L17" s="170"/>
      <c r="M17" s="170"/>
      <c r="N17" s="170"/>
      <c r="O17" s="170"/>
    </row>
    <row r="18" spans="1:15" ht="14.25" customHeight="1">
      <c r="A18" s="170" t="s">
        <v>535</v>
      </c>
      <c r="B18" s="170">
        <f t="shared" ref="B18:K18" ca="1" si="8">IF(ISERROR(B15),$B$11+1,RANK(B16,OFFSET($B16,0,0,1,$B$17),0)+COUNTIF($B$16:B16,B16)-1)</f>
        <v>1</v>
      </c>
      <c r="C18" s="170">
        <f t="shared" ca="1" si="8"/>
        <v>2</v>
      </c>
      <c r="D18" s="170">
        <f t="shared" ca="1" si="8"/>
        <v>3</v>
      </c>
      <c r="E18" s="170">
        <f t="shared" ca="1" si="8"/>
        <v>11</v>
      </c>
      <c r="F18" s="170">
        <f t="shared" ca="1" si="8"/>
        <v>11</v>
      </c>
      <c r="G18" s="170">
        <f t="shared" ca="1" si="8"/>
        <v>11</v>
      </c>
      <c r="H18" s="170">
        <f t="shared" ca="1" si="8"/>
        <v>11</v>
      </c>
      <c r="I18" s="170">
        <f t="shared" ca="1" si="8"/>
        <v>11</v>
      </c>
      <c r="J18" s="170">
        <f t="shared" ca="1" si="8"/>
        <v>11</v>
      </c>
      <c r="K18" s="170">
        <f t="shared" ca="1" si="8"/>
        <v>11</v>
      </c>
      <c r="L18" s="170"/>
      <c r="M18" s="170"/>
      <c r="N18" s="170"/>
      <c r="O18" s="170"/>
    </row>
    <row r="19" spans="1:15" ht="14.25" customHeight="1">
      <c r="A19" s="170"/>
      <c r="B19" s="170"/>
      <c r="C19" s="170"/>
      <c r="D19" s="170"/>
      <c r="E19" s="170"/>
      <c r="F19" s="170"/>
      <c r="G19" s="170"/>
      <c r="H19" s="170"/>
      <c r="I19" s="170"/>
      <c r="J19" s="170"/>
      <c r="K19" s="170"/>
      <c r="L19" s="170"/>
      <c r="M19" s="170"/>
      <c r="N19" s="170"/>
      <c r="O19" s="170"/>
    </row>
    <row r="20" spans="1:15" ht="14.25" customHeight="1">
      <c r="A20" s="170"/>
      <c r="B20" s="170"/>
      <c r="C20" s="170"/>
      <c r="D20" s="170"/>
      <c r="E20" s="170"/>
      <c r="F20" s="170"/>
      <c r="G20" s="170"/>
      <c r="H20" s="170"/>
      <c r="I20" s="170"/>
      <c r="J20" s="170"/>
      <c r="K20" s="170"/>
      <c r="L20" s="170"/>
      <c r="M20" s="170"/>
      <c r="N20" s="170"/>
      <c r="O20" s="170"/>
    </row>
    <row r="21" spans="1:15" ht="14.25" customHeight="1">
      <c r="A21" s="170"/>
      <c r="B21" s="170"/>
      <c r="C21" s="170"/>
      <c r="D21" s="170"/>
      <c r="E21" s="170"/>
      <c r="F21" s="170"/>
      <c r="G21" s="170"/>
      <c r="H21" s="170"/>
      <c r="I21" s="170"/>
      <c r="J21" s="170"/>
      <c r="K21" s="170"/>
      <c r="L21" s="170"/>
      <c r="M21" s="170"/>
      <c r="N21" s="170"/>
      <c r="O21" s="170"/>
    </row>
    <row r="22" spans="1:15" ht="14.25" customHeight="1">
      <c r="A22" s="170"/>
      <c r="B22" s="170"/>
      <c r="C22" s="170"/>
      <c r="D22" s="170"/>
      <c r="E22" s="170"/>
      <c r="F22" s="170"/>
      <c r="G22" s="170"/>
      <c r="H22" s="170"/>
      <c r="I22" s="170"/>
      <c r="J22" s="170"/>
      <c r="K22" s="170"/>
      <c r="L22" s="170"/>
      <c r="M22" s="170"/>
      <c r="N22" s="170"/>
      <c r="O22" s="170"/>
    </row>
    <row r="23" spans="1:15" ht="14.25" customHeight="1">
      <c r="N23" s="173"/>
    </row>
    <row r="24" spans="1:15" ht="14.25" customHeight="1">
      <c r="N24" s="173"/>
    </row>
    <row r="25" spans="1:15" ht="14.25" customHeight="1">
      <c r="N25" s="173"/>
    </row>
    <row r="26" spans="1:15" ht="14.25" customHeight="1">
      <c r="N26" s="173"/>
    </row>
    <row r="27" spans="1:15" ht="14.25" customHeight="1">
      <c r="N27" s="173"/>
    </row>
    <row r="28" spans="1:15" ht="14.25" customHeight="1">
      <c r="N28" s="173"/>
    </row>
    <row r="29" spans="1:15" ht="14.25" customHeight="1">
      <c r="N29" s="173"/>
    </row>
    <row r="30" spans="1:15" ht="14.25" customHeight="1">
      <c r="N30" s="173"/>
    </row>
    <row r="31" spans="1:15" ht="14.25" customHeight="1">
      <c r="N31" s="173"/>
    </row>
    <row r="32" spans="1:15" ht="14.25" customHeight="1">
      <c r="N32" s="173"/>
    </row>
    <row r="33" spans="14:14" ht="14.25" customHeight="1">
      <c r="N33" s="173"/>
    </row>
    <row r="34" spans="14:14" ht="14.25" customHeight="1">
      <c r="N34" s="173"/>
    </row>
    <row r="35" spans="14:14" ht="14.25" customHeight="1">
      <c r="N35" s="173"/>
    </row>
    <row r="36" spans="14:14" ht="14.25" customHeight="1">
      <c r="N36" s="173"/>
    </row>
    <row r="37" spans="14:14" ht="14.25" customHeight="1">
      <c r="N37" s="173"/>
    </row>
    <row r="38" spans="14:14" ht="14.25" customHeight="1">
      <c r="N38" s="173"/>
    </row>
    <row r="39" spans="14:14" ht="14.25" customHeight="1">
      <c r="N39" s="173"/>
    </row>
    <row r="40" spans="14:14" ht="14.25" customHeight="1">
      <c r="N40" s="173"/>
    </row>
    <row r="41" spans="14:14" ht="14.25" customHeight="1">
      <c r="N41" s="173"/>
    </row>
    <row r="42" spans="14:14" ht="14.25" customHeight="1">
      <c r="N42" s="173"/>
    </row>
    <row r="43" spans="14:14" ht="14.25" customHeight="1">
      <c r="N43" s="173"/>
    </row>
    <row r="44" spans="14:14" ht="14.25" customHeight="1">
      <c r="N44" s="173"/>
    </row>
    <row r="45" spans="14:14" ht="14.25" customHeight="1">
      <c r="N45" s="173"/>
    </row>
    <row r="46" spans="14:14" ht="14.25" customHeight="1">
      <c r="N46" s="173"/>
    </row>
    <row r="47" spans="14:14" ht="14.25" customHeight="1">
      <c r="N47" s="173"/>
    </row>
    <row r="48" spans="14:14" ht="14.25" customHeight="1">
      <c r="N48" s="173"/>
    </row>
    <row r="49" spans="14:14" ht="14.25" customHeight="1">
      <c r="N49" s="173"/>
    </row>
    <row r="50" spans="14:14" ht="14.25" customHeight="1">
      <c r="N50" s="173"/>
    </row>
    <row r="51" spans="14:14" ht="14.25" customHeight="1">
      <c r="N51" s="173"/>
    </row>
    <row r="52" spans="14:14" ht="14.25" customHeight="1">
      <c r="N52" s="173"/>
    </row>
    <row r="53" spans="14:14" ht="14.25" customHeight="1">
      <c r="N53" s="173"/>
    </row>
    <row r="54" spans="14:14" ht="14.25" customHeight="1">
      <c r="N54" s="173"/>
    </row>
    <row r="55" spans="14:14" ht="14.25" customHeight="1">
      <c r="N55" s="173"/>
    </row>
    <row r="56" spans="14:14" ht="14.25" customHeight="1">
      <c r="N56" s="173"/>
    </row>
    <row r="57" spans="14:14" ht="14.25" customHeight="1">
      <c r="N57" s="173"/>
    </row>
    <row r="58" spans="14:14" ht="14.25" customHeight="1">
      <c r="N58" s="173"/>
    </row>
    <row r="59" spans="14:14" ht="14.25" customHeight="1">
      <c r="N59" s="173"/>
    </row>
    <row r="60" spans="14:14" ht="14.25" customHeight="1">
      <c r="N60" s="173"/>
    </row>
    <row r="61" spans="14:14" ht="14.25" customHeight="1">
      <c r="N61" s="173"/>
    </row>
    <row r="62" spans="14:14" ht="14.25" customHeight="1">
      <c r="N62" s="173"/>
    </row>
    <row r="63" spans="14:14" ht="14.25" customHeight="1">
      <c r="N63" s="173"/>
    </row>
    <row r="64" spans="14:14" ht="14.25" customHeight="1">
      <c r="N64" s="173"/>
    </row>
    <row r="65" spans="14:14" ht="14.25" customHeight="1">
      <c r="N65" s="173"/>
    </row>
    <row r="66" spans="14:14" ht="14.25" customHeight="1">
      <c r="N66" s="173"/>
    </row>
    <row r="67" spans="14:14" ht="14.25" customHeight="1">
      <c r="N67" s="173"/>
    </row>
    <row r="68" spans="14:14" ht="14.25" customHeight="1">
      <c r="N68" s="173"/>
    </row>
    <row r="69" spans="14:14" ht="14.25" customHeight="1">
      <c r="N69" s="173"/>
    </row>
    <row r="70" spans="14:14" ht="14.25" customHeight="1">
      <c r="N70" s="173"/>
    </row>
    <row r="71" spans="14:14" ht="14.25" customHeight="1">
      <c r="N71" s="173"/>
    </row>
    <row r="72" spans="14:14" ht="14.25" customHeight="1">
      <c r="N72" s="173"/>
    </row>
    <row r="73" spans="14:14" ht="14.25" customHeight="1">
      <c r="N73" s="173"/>
    </row>
    <row r="74" spans="14:14" ht="14.25" customHeight="1">
      <c r="N74" s="173"/>
    </row>
    <row r="75" spans="14:14" ht="14.25" customHeight="1">
      <c r="N75" s="173"/>
    </row>
    <row r="76" spans="14:14" ht="14.25" customHeight="1">
      <c r="N76" s="173"/>
    </row>
    <row r="77" spans="14:14" ht="14.25" customHeight="1">
      <c r="N77" s="173"/>
    </row>
    <row r="78" spans="14:14" ht="14.25" customHeight="1">
      <c r="N78" s="173"/>
    </row>
    <row r="79" spans="14:14" ht="14.25" customHeight="1">
      <c r="N79" s="173"/>
    </row>
    <row r="80" spans="14:14" ht="14.25" customHeight="1">
      <c r="N80" s="173"/>
    </row>
    <row r="81" spans="14:14" ht="14.25" customHeight="1">
      <c r="N81" s="173"/>
    </row>
    <row r="82" spans="14:14" ht="14.25" customHeight="1">
      <c r="N82" s="173"/>
    </row>
    <row r="83" spans="14:14" ht="14.25" customHeight="1">
      <c r="N83" s="173"/>
    </row>
    <row r="84" spans="14:14" ht="14.25" customHeight="1">
      <c r="N84" s="173"/>
    </row>
    <row r="85" spans="14:14" ht="14.25" customHeight="1">
      <c r="N85" s="173"/>
    </row>
    <row r="86" spans="14:14" ht="14.25" customHeight="1">
      <c r="N86" s="173"/>
    </row>
    <row r="87" spans="14:14" ht="14.25" customHeight="1">
      <c r="N87" s="173"/>
    </row>
    <row r="88" spans="14:14" ht="14.25" customHeight="1">
      <c r="N88" s="173"/>
    </row>
    <row r="89" spans="14:14" ht="14.25" customHeight="1">
      <c r="N89" s="173"/>
    </row>
    <row r="90" spans="14:14" ht="14.25" customHeight="1">
      <c r="N90" s="173"/>
    </row>
    <row r="91" spans="14:14" ht="14.25" customHeight="1">
      <c r="N91" s="173"/>
    </row>
    <row r="92" spans="14:14" ht="14.25" customHeight="1">
      <c r="N92" s="173"/>
    </row>
    <row r="93" spans="14:14" ht="14.25" customHeight="1">
      <c r="N93" s="173"/>
    </row>
    <row r="94" spans="14:14" ht="14.25" customHeight="1">
      <c r="N94" s="173"/>
    </row>
    <row r="95" spans="14:14" ht="14.25" customHeight="1">
      <c r="N95" s="173"/>
    </row>
    <row r="96" spans="14:14" ht="14.25" customHeight="1">
      <c r="N96" s="173"/>
    </row>
    <row r="97" spans="14:14" ht="14.25" customHeight="1">
      <c r="N97" s="173"/>
    </row>
    <row r="98" spans="14:14" ht="14.25" customHeight="1">
      <c r="N98" s="173"/>
    </row>
    <row r="99" spans="14:14" ht="14.25" customHeight="1">
      <c r="N99" s="173"/>
    </row>
    <row r="100" spans="14:14" ht="14.25" customHeight="1">
      <c r="N100" s="173"/>
    </row>
    <row r="101" spans="14:14" ht="14.25" customHeight="1">
      <c r="N101" s="173"/>
    </row>
    <row r="102" spans="14:14" ht="14.25" customHeight="1">
      <c r="N102" s="173"/>
    </row>
    <row r="103" spans="14:14" ht="14.25" customHeight="1">
      <c r="N103" s="173"/>
    </row>
    <row r="104" spans="14:14" ht="14.25" customHeight="1">
      <c r="N104" s="173"/>
    </row>
    <row r="105" spans="14:14" ht="14.25" customHeight="1">
      <c r="N105" s="173"/>
    </row>
    <row r="106" spans="14:14" ht="14.25" customHeight="1">
      <c r="N106" s="173"/>
    </row>
    <row r="107" spans="14:14" ht="14.25" customHeight="1">
      <c r="N107" s="173"/>
    </row>
    <row r="108" spans="14:14" ht="14.25" customHeight="1">
      <c r="N108" s="173"/>
    </row>
    <row r="109" spans="14:14" ht="14.25" customHeight="1">
      <c r="N109" s="173"/>
    </row>
    <row r="110" spans="14:14" ht="14.25" customHeight="1">
      <c r="N110" s="173"/>
    </row>
    <row r="111" spans="14:14" ht="14.25" customHeight="1">
      <c r="N111" s="173"/>
    </row>
    <row r="112" spans="14:14" ht="14.25" customHeight="1">
      <c r="N112" s="173"/>
    </row>
    <row r="113" spans="14:14" ht="14.25" customHeight="1">
      <c r="N113" s="173"/>
    </row>
    <row r="114" spans="14:14" ht="14.25" customHeight="1">
      <c r="N114" s="173"/>
    </row>
    <row r="115" spans="14:14" ht="14.25" customHeight="1">
      <c r="N115" s="173"/>
    </row>
    <row r="116" spans="14:14" ht="14.25" customHeight="1">
      <c r="N116" s="173"/>
    </row>
    <row r="117" spans="14:14" ht="14.25" customHeight="1">
      <c r="N117" s="173"/>
    </row>
    <row r="118" spans="14:14" ht="14.25" customHeight="1">
      <c r="N118" s="173"/>
    </row>
    <row r="119" spans="14:14" ht="14.25" customHeight="1">
      <c r="N119" s="173"/>
    </row>
    <row r="120" spans="14:14" ht="14.25" customHeight="1">
      <c r="N120" s="173"/>
    </row>
    <row r="121" spans="14:14" ht="14.25" customHeight="1">
      <c r="N121" s="173"/>
    </row>
    <row r="122" spans="14:14" ht="14.25" customHeight="1">
      <c r="N122" s="173"/>
    </row>
    <row r="123" spans="14:14" ht="14.25" customHeight="1">
      <c r="N123" s="173"/>
    </row>
    <row r="124" spans="14:14" ht="14.25" customHeight="1">
      <c r="N124" s="173"/>
    </row>
    <row r="125" spans="14:14" ht="14.25" customHeight="1">
      <c r="N125" s="173"/>
    </row>
    <row r="126" spans="14:14" ht="14.25" customHeight="1">
      <c r="N126" s="173"/>
    </row>
    <row r="127" spans="14:14" ht="14.25" customHeight="1">
      <c r="N127" s="173"/>
    </row>
    <row r="128" spans="14:14" ht="14.25" customHeight="1">
      <c r="N128" s="173"/>
    </row>
    <row r="129" spans="14:14" ht="14.25" customHeight="1">
      <c r="N129" s="173"/>
    </row>
    <row r="130" spans="14:14" ht="14.25" customHeight="1">
      <c r="N130" s="173"/>
    </row>
    <row r="131" spans="14:14" ht="14.25" customHeight="1">
      <c r="N131" s="173"/>
    </row>
    <row r="132" spans="14:14" ht="14.25" customHeight="1">
      <c r="N132" s="173"/>
    </row>
    <row r="133" spans="14:14" ht="14.25" customHeight="1">
      <c r="N133" s="173"/>
    </row>
    <row r="134" spans="14:14" ht="14.25" customHeight="1">
      <c r="N134" s="173"/>
    </row>
    <row r="135" spans="14:14" ht="14.25" customHeight="1">
      <c r="N135" s="173"/>
    </row>
    <row r="136" spans="14:14" ht="14.25" customHeight="1">
      <c r="N136" s="173"/>
    </row>
    <row r="137" spans="14:14" ht="14.25" customHeight="1">
      <c r="N137" s="173"/>
    </row>
    <row r="138" spans="14:14" ht="14.25" customHeight="1">
      <c r="N138" s="173"/>
    </row>
    <row r="139" spans="14:14" ht="14.25" customHeight="1">
      <c r="N139" s="173"/>
    </row>
    <row r="140" spans="14:14" ht="14.25" customHeight="1">
      <c r="N140" s="173"/>
    </row>
    <row r="141" spans="14:14" ht="14.25" customHeight="1">
      <c r="N141" s="173"/>
    </row>
    <row r="142" spans="14:14" ht="14.25" customHeight="1">
      <c r="N142" s="173"/>
    </row>
    <row r="143" spans="14:14" ht="14.25" customHeight="1">
      <c r="N143" s="173"/>
    </row>
    <row r="144" spans="14:14" ht="14.25" customHeight="1">
      <c r="N144" s="173"/>
    </row>
    <row r="145" spans="14:14" ht="14.25" customHeight="1">
      <c r="N145" s="173"/>
    </row>
    <row r="146" spans="14:14" ht="14.25" customHeight="1">
      <c r="N146" s="173"/>
    </row>
    <row r="147" spans="14:14" ht="14.25" customHeight="1">
      <c r="N147" s="173"/>
    </row>
    <row r="148" spans="14:14" ht="14.25" customHeight="1">
      <c r="N148" s="173"/>
    </row>
    <row r="149" spans="14:14" ht="14.25" customHeight="1">
      <c r="N149" s="173"/>
    </row>
    <row r="150" spans="14:14" ht="14.25" customHeight="1">
      <c r="N150" s="173"/>
    </row>
    <row r="151" spans="14:14" ht="14.25" customHeight="1">
      <c r="N151" s="173"/>
    </row>
    <row r="152" spans="14:14" ht="14.25" customHeight="1">
      <c r="N152" s="173"/>
    </row>
    <row r="153" spans="14:14" ht="14.25" customHeight="1">
      <c r="N153" s="173"/>
    </row>
    <row r="154" spans="14:14" ht="14.25" customHeight="1">
      <c r="N154" s="173"/>
    </row>
    <row r="155" spans="14:14" ht="14.25" customHeight="1">
      <c r="N155" s="173"/>
    </row>
    <row r="156" spans="14:14" ht="14.25" customHeight="1">
      <c r="N156" s="173"/>
    </row>
    <row r="157" spans="14:14" ht="14.25" customHeight="1">
      <c r="N157" s="173"/>
    </row>
    <row r="158" spans="14:14" ht="14.25" customHeight="1">
      <c r="N158" s="173"/>
    </row>
    <row r="159" spans="14:14" ht="14.25" customHeight="1">
      <c r="N159" s="173"/>
    </row>
    <row r="160" spans="14:14" ht="14.25" customHeight="1">
      <c r="N160" s="173"/>
    </row>
    <row r="161" spans="14:14" ht="14.25" customHeight="1">
      <c r="N161" s="173"/>
    </row>
    <row r="162" spans="14:14" ht="14.25" customHeight="1">
      <c r="N162" s="173"/>
    </row>
    <row r="163" spans="14:14" ht="14.25" customHeight="1">
      <c r="N163" s="173"/>
    </row>
    <row r="164" spans="14:14" ht="14.25" customHeight="1">
      <c r="N164" s="173"/>
    </row>
    <row r="165" spans="14:14" ht="14.25" customHeight="1">
      <c r="N165" s="173"/>
    </row>
    <row r="166" spans="14:14" ht="14.25" customHeight="1">
      <c r="N166" s="173"/>
    </row>
    <row r="167" spans="14:14" ht="14.25" customHeight="1">
      <c r="N167" s="173"/>
    </row>
    <row r="168" spans="14:14" ht="14.25" customHeight="1">
      <c r="N168" s="173"/>
    </row>
    <row r="169" spans="14:14" ht="14.25" customHeight="1">
      <c r="N169" s="173"/>
    </row>
    <row r="170" spans="14:14" ht="14.25" customHeight="1">
      <c r="N170" s="173"/>
    </row>
    <row r="171" spans="14:14" ht="14.25" customHeight="1">
      <c r="N171" s="173"/>
    </row>
    <row r="172" spans="14:14" ht="14.25" customHeight="1">
      <c r="N172" s="173"/>
    </row>
    <row r="173" spans="14:14" ht="14.25" customHeight="1">
      <c r="N173" s="173"/>
    </row>
    <row r="174" spans="14:14" ht="14.25" customHeight="1">
      <c r="N174" s="173"/>
    </row>
    <row r="175" spans="14:14" ht="14.25" customHeight="1">
      <c r="N175" s="173"/>
    </row>
    <row r="176" spans="14:14" ht="14.25" customHeight="1">
      <c r="N176" s="173"/>
    </row>
    <row r="177" spans="14:14" ht="14.25" customHeight="1">
      <c r="N177" s="173"/>
    </row>
    <row r="178" spans="14:14" ht="14.25" customHeight="1">
      <c r="N178" s="173"/>
    </row>
    <row r="179" spans="14:14" ht="14.25" customHeight="1">
      <c r="N179" s="173"/>
    </row>
    <row r="180" spans="14:14" ht="14.25" customHeight="1">
      <c r="N180" s="173"/>
    </row>
    <row r="181" spans="14:14" ht="14.25" customHeight="1">
      <c r="N181" s="173"/>
    </row>
    <row r="182" spans="14:14" ht="14.25" customHeight="1">
      <c r="N182" s="173"/>
    </row>
    <row r="183" spans="14:14" ht="14.25" customHeight="1">
      <c r="N183" s="173"/>
    </row>
    <row r="184" spans="14:14" ht="14.25" customHeight="1">
      <c r="N184" s="173"/>
    </row>
    <row r="185" spans="14:14" ht="14.25" customHeight="1">
      <c r="N185" s="173"/>
    </row>
    <row r="186" spans="14:14" ht="14.25" customHeight="1">
      <c r="N186" s="173"/>
    </row>
    <row r="187" spans="14:14" ht="14.25" customHeight="1">
      <c r="N187" s="173"/>
    </row>
    <row r="188" spans="14:14" ht="14.25" customHeight="1">
      <c r="N188" s="173"/>
    </row>
    <row r="189" spans="14:14" ht="14.25" customHeight="1">
      <c r="N189" s="173"/>
    </row>
    <row r="190" spans="14:14" ht="14.25" customHeight="1">
      <c r="N190" s="173"/>
    </row>
    <row r="191" spans="14:14" ht="14.25" customHeight="1">
      <c r="N191" s="173"/>
    </row>
    <row r="192" spans="14:14" ht="14.25" customHeight="1">
      <c r="N192" s="173"/>
    </row>
    <row r="193" spans="14:14" ht="14.25" customHeight="1">
      <c r="N193" s="173"/>
    </row>
    <row r="194" spans="14:14" ht="14.25" customHeight="1">
      <c r="N194" s="173"/>
    </row>
    <row r="195" spans="14:14" ht="14.25" customHeight="1">
      <c r="N195" s="173"/>
    </row>
    <row r="196" spans="14:14" ht="14.25" customHeight="1">
      <c r="N196" s="173"/>
    </row>
    <row r="197" spans="14:14" ht="14.25" customHeight="1">
      <c r="N197" s="173"/>
    </row>
    <row r="198" spans="14:14" ht="14.25" customHeight="1">
      <c r="N198" s="173"/>
    </row>
    <row r="199" spans="14:14" ht="14.25" customHeight="1">
      <c r="N199" s="173"/>
    </row>
    <row r="200" spans="14:14" ht="14.25" customHeight="1">
      <c r="N200" s="173"/>
    </row>
    <row r="201" spans="14:14" ht="14.25" customHeight="1">
      <c r="N201" s="173"/>
    </row>
    <row r="202" spans="14:14" ht="14.25" customHeight="1">
      <c r="N202" s="173"/>
    </row>
    <row r="203" spans="14:14" ht="14.25" customHeight="1">
      <c r="N203" s="173"/>
    </row>
    <row r="204" spans="14:14" ht="14.25" customHeight="1">
      <c r="N204" s="173"/>
    </row>
    <row r="205" spans="14:14" ht="14.25" customHeight="1">
      <c r="N205" s="173"/>
    </row>
    <row r="206" spans="14:14" ht="14.25" customHeight="1">
      <c r="N206" s="173"/>
    </row>
    <row r="207" spans="14:14" ht="14.25" customHeight="1">
      <c r="N207" s="173"/>
    </row>
    <row r="208" spans="14:14" ht="14.25" customHeight="1">
      <c r="N208" s="173"/>
    </row>
    <row r="209" spans="14:14" ht="14.25" customHeight="1">
      <c r="N209" s="173"/>
    </row>
    <row r="210" spans="14:14" ht="14.25" customHeight="1">
      <c r="N210" s="173"/>
    </row>
    <row r="211" spans="14:14" ht="14.25" customHeight="1">
      <c r="N211" s="173"/>
    </row>
    <row r="212" spans="14:14" ht="14.25" customHeight="1">
      <c r="N212" s="173"/>
    </row>
    <row r="213" spans="14:14" ht="14.25" customHeight="1">
      <c r="N213" s="173"/>
    </row>
    <row r="214" spans="14:14" ht="14.25" customHeight="1">
      <c r="N214" s="173"/>
    </row>
    <row r="215" spans="14:14" ht="14.25" customHeight="1">
      <c r="N215" s="173"/>
    </row>
    <row r="216" spans="14:14" ht="14.25" customHeight="1">
      <c r="N216" s="173"/>
    </row>
    <row r="217" spans="14:14" ht="14.25" customHeight="1">
      <c r="N217" s="173"/>
    </row>
    <row r="218" spans="14:14" ht="14.25" customHeight="1">
      <c r="N218" s="173"/>
    </row>
    <row r="219" spans="14:14" ht="14.25" customHeight="1">
      <c r="N219" s="173"/>
    </row>
    <row r="220" spans="14:14" ht="14.25" customHeight="1">
      <c r="N220" s="173"/>
    </row>
    <row r="221" spans="14:14" ht="14.25" customHeight="1">
      <c r="N221" s="173"/>
    </row>
    <row r="222" spans="14:14" ht="14.25" customHeight="1">
      <c r="N222" s="173"/>
    </row>
    <row r="223" spans="14:14" ht="14.25" customHeight="1">
      <c r="N223" s="173"/>
    </row>
    <row r="224" spans="14:14" ht="14.25" customHeight="1">
      <c r="N224" s="173"/>
    </row>
    <row r="225" spans="14:14" ht="14.25" customHeight="1">
      <c r="N225" s="173"/>
    </row>
    <row r="226" spans="14:14" ht="14.25" customHeight="1">
      <c r="N226" s="173"/>
    </row>
    <row r="227" spans="14:14" ht="14.25" customHeight="1">
      <c r="N227" s="173"/>
    </row>
    <row r="228" spans="14:14" ht="14.25" customHeight="1">
      <c r="N228" s="173"/>
    </row>
    <row r="229" spans="14:14" ht="14.25" customHeight="1">
      <c r="N229" s="173"/>
    </row>
    <row r="230" spans="14:14" ht="14.25" customHeight="1">
      <c r="N230" s="173"/>
    </row>
    <row r="231" spans="14:14" ht="14.25" customHeight="1">
      <c r="N231" s="173"/>
    </row>
    <row r="232" spans="14:14" ht="14.25" customHeight="1">
      <c r="N232" s="173"/>
    </row>
    <row r="233" spans="14:14" ht="14.25" customHeight="1">
      <c r="N233" s="173"/>
    </row>
    <row r="234" spans="14:14" ht="14.25" customHeight="1">
      <c r="N234" s="173"/>
    </row>
    <row r="235" spans="14:14" ht="14.25" customHeight="1">
      <c r="N235" s="173"/>
    </row>
    <row r="236" spans="14:14" ht="14.25" customHeight="1">
      <c r="N236" s="173"/>
    </row>
    <row r="237" spans="14:14" ht="14.25" customHeight="1">
      <c r="N237" s="173"/>
    </row>
    <row r="238" spans="14:14" ht="14.25" customHeight="1">
      <c r="N238" s="173"/>
    </row>
    <row r="239" spans="14:14" ht="14.25" customHeight="1">
      <c r="N239" s="173"/>
    </row>
    <row r="240" spans="14:14" ht="14.25" customHeight="1">
      <c r="N240" s="173"/>
    </row>
    <row r="241" spans="14:14" ht="14.25" customHeight="1">
      <c r="N241" s="173"/>
    </row>
    <row r="242" spans="14:14" ht="14.25" customHeight="1">
      <c r="N242" s="173"/>
    </row>
    <row r="243" spans="14:14" ht="14.25" customHeight="1">
      <c r="N243" s="173"/>
    </row>
    <row r="244" spans="14:14" ht="14.25" customHeight="1">
      <c r="N244" s="173"/>
    </row>
    <row r="245" spans="14:14" ht="14.25" customHeight="1">
      <c r="N245" s="173"/>
    </row>
    <row r="246" spans="14:14" ht="14.25" customHeight="1">
      <c r="N246" s="173"/>
    </row>
    <row r="247" spans="14:14" ht="14.25" customHeight="1">
      <c r="N247" s="173"/>
    </row>
    <row r="248" spans="14:14" ht="14.25" customHeight="1">
      <c r="N248" s="173"/>
    </row>
    <row r="249" spans="14:14" ht="14.25" customHeight="1">
      <c r="N249" s="173"/>
    </row>
    <row r="250" spans="14:14" ht="14.25" customHeight="1">
      <c r="N250" s="173"/>
    </row>
    <row r="251" spans="14:14" ht="14.25" customHeight="1">
      <c r="N251" s="173"/>
    </row>
    <row r="252" spans="14:14" ht="14.25" customHeight="1">
      <c r="N252" s="173"/>
    </row>
    <row r="253" spans="14:14" ht="14.25" customHeight="1">
      <c r="N253" s="173"/>
    </row>
    <row r="254" spans="14:14" ht="14.25" customHeight="1">
      <c r="N254" s="173"/>
    </row>
    <row r="255" spans="14:14" ht="14.25" customHeight="1">
      <c r="N255" s="173"/>
    </row>
    <row r="256" spans="14:14" ht="14.25" customHeight="1">
      <c r="N256" s="173"/>
    </row>
    <row r="257" spans="14:14" ht="14.25" customHeight="1">
      <c r="N257" s="173"/>
    </row>
    <row r="258" spans="14:14" ht="14.25" customHeight="1">
      <c r="N258" s="173"/>
    </row>
    <row r="259" spans="14:14" ht="14.25" customHeight="1">
      <c r="N259" s="173"/>
    </row>
    <row r="260" spans="14:14" ht="14.25" customHeight="1">
      <c r="N260" s="173"/>
    </row>
    <row r="261" spans="14:14" ht="14.25" customHeight="1">
      <c r="N261" s="173"/>
    </row>
    <row r="262" spans="14:14" ht="14.25" customHeight="1">
      <c r="N262" s="173"/>
    </row>
    <row r="263" spans="14:14" ht="14.25" customHeight="1">
      <c r="N263" s="173"/>
    </row>
    <row r="264" spans="14:14" ht="14.25" customHeight="1">
      <c r="N264" s="173"/>
    </row>
    <row r="265" spans="14:14" ht="14.25" customHeight="1">
      <c r="N265" s="173"/>
    </row>
    <row r="266" spans="14:14" ht="14.25" customHeight="1">
      <c r="N266" s="173"/>
    </row>
    <row r="267" spans="14:14" ht="14.25" customHeight="1">
      <c r="N267" s="173"/>
    </row>
    <row r="268" spans="14:14" ht="14.25" customHeight="1">
      <c r="N268" s="173"/>
    </row>
    <row r="269" spans="14:14" ht="14.25" customHeight="1">
      <c r="N269" s="173"/>
    </row>
    <row r="270" spans="14:14" ht="14.25" customHeight="1">
      <c r="N270" s="173"/>
    </row>
    <row r="271" spans="14:14" ht="14.25" customHeight="1">
      <c r="N271" s="173"/>
    </row>
    <row r="272" spans="14:14" ht="14.25" customHeight="1">
      <c r="N272" s="173"/>
    </row>
    <row r="273" spans="14:14" ht="14.25" customHeight="1">
      <c r="N273" s="173"/>
    </row>
    <row r="274" spans="14:14" ht="14.25" customHeight="1">
      <c r="N274" s="173"/>
    </row>
    <row r="275" spans="14:14" ht="14.25" customHeight="1">
      <c r="N275" s="173"/>
    </row>
    <row r="276" spans="14:14" ht="14.25" customHeight="1">
      <c r="N276" s="173"/>
    </row>
    <row r="277" spans="14:14" ht="14.25" customHeight="1">
      <c r="N277" s="173"/>
    </row>
    <row r="278" spans="14:14" ht="14.25" customHeight="1">
      <c r="N278" s="173"/>
    </row>
    <row r="279" spans="14:14" ht="14.25" customHeight="1">
      <c r="N279" s="173"/>
    </row>
    <row r="280" spans="14:14" ht="14.25" customHeight="1">
      <c r="N280" s="173"/>
    </row>
    <row r="281" spans="14:14" ht="14.25" customHeight="1">
      <c r="N281" s="173"/>
    </row>
    <row r="282" spans="14:14" ht="14.25" customHeight="1">
      <c r="N282" s="173"/>
    </row>
    <row r="283" spans="14:14" ht="14.25" customHeight="1">
      <c r="N283" s="173"/>
    </row>
    <row r="284" spans="14:14" ht="14.25" customHeight="1">
      <c r="N284" s="173"/>
    </row>
    <row r="285" spans="14:14" ht="14.25" customHeight="1">
      <c r="N285" s="173"/>
    </row>
    <row r="286" spans="14:14" ht="14.25" customHeight="1">
      <c r="N286" s="173"/>
    </row>
    <row r="287" spans="14:14" ht="14.25" customHeight="1">
      <c r="N287" s="173"/>
    </row>
    <row r="288" spans="14:14" ht="14.25" customHeight="1">
      <c r="N288" s="173"/>
    </row>
    <row r="289" spans="14:14" ht="14.25" customHeight="1">
      <c r="N289" s="173"/>
    </row>
    <row r="290" spans="14:14" ht="14.25" customHeight="1">
      <c r="N290" s="173"/>
    </row>
    <row r="291" spans="14:14" ht="14.25" customHeight="1">
      <c r="N291" s="173"/>
    </row>
    <row r="292" spans="14:14" ht="14.25" customHeight="1">
      <c r="N292" s="173"/>
    </row>
    <row r="293" spans="14:14" ht="14.25" customHeight="1">
      <c r="N293" s="173"/>
    </row>
    <row r="294" spans="14:14" ht="14.25" customHeight="1">
      <c r="N294" s="173"/>
    </row>
    <row r="295" spans="14:14" ht="14.25" customHeight="1">
      <c r="N295" s="173"/>
    </row>
    <row r="296" spans="14:14" ht="14.25" customHeight="1">
      <c r="N296" s="173"/>
    </row>
    <row r="297" spans="14:14" ht="14.25" customHeight="1">
      <c r="N297" s="173"/>
    </row>
    <row r="298" spans="14:14" ht="14.25" customHeight="1">
      <c r="N298" s="173"/>
    </row>
    <row r="299" spans="14:14" ht="14.25" customHeight="1">
      <c r="N299" s="173"/>
    </row>
    <row r="300" spans="14:14" ht="14.25" customHeight="1">
      <c r="N300" s="173"/>
    </row>
    <row r="301" spans="14:14" ht="14.25" customHeight="1">
      <c r="N301" s="173"/>
    </row>
    <row r="302" spans="14:14" ht="14.25" customHeight="1">
      <c r="N302" s="173"/>
    </row>
    <row r="303" spans="14:14" ht="14.25" customHeight="1">
      <c r="N303" s="173"/>
    </row>
    <row r="304" spans="14:14" ht="14.25" customHeight="1">
      <c r="N304" s="173"/>
    </row>
    <row r="305" spans="14:14" ht="14.25" customHeight="1">
      <c r="N305" s="173"/>
    </row>
    <row r="306" spans="14:14" ht="14.25" customHeight="1">
      <c r="N306" s="173"/>
    </row>
    <row r="307" spans="14:14" ht="14.25" customHeight="1">
      <c r="N307" s="173"/>
    </row>
    <row r="308" spans="14:14" ht="14.25" customHeight="1">
      <c r="N308" s="173"/>
    </row>
    <row r="309" spans="14:14" ht="14.25" customHeight="1">
      <c r="N309" s="173"/>
    </row>
    <row r="310" spans="14:14" ht="14.25" customHeight="1">
      <c r="N310" s="173"/>
    </row>
    <row r="311" spans="14:14" ht="14.25" customHeight="1">
      <c r="N311" s="173"/>
    </row>
    <row r="312" spans="14:14" ht="14.25" customHeight="1">
      <c r="N312" s="173"/>
    </row>
    <row r="313" spans="14:14" ht="14.25" customHeight="1">
      <c r="N313" s="173"/>
    </row>
    <row r="314" spans="14:14" ht="14.25" customHeight="1">
      <c r="N314" s="173"/>
    </row>
    <row r="315" spans="14:14" ht="14.25" customHeight="1">
      <c r="N315" s="173"/>
    </row>
    <row r="316" spans="14:14" ht="14.25" customHeight="1">
      <c r="N316" s="173"/>
    </row>
    <row r="317" spans="14:14" ht="14.25" customHeight="1">
      <c r="N317" s="173"/>
    </row>
    <row r="318" spans="14:14" ht="14.25" customHeight="1">
      <c r="N318" s="173"/>
    </row>
    <row r="319" spans="14:14" ht="14.25" customHeight="1">
      <c r="N319" s="173"/>
    </row>
    <row r="320" spans="14:14" ht="14.25" customHeight="1">
      <c r="N320" s="173"/>
    </row>
    <row r="321" spans="14:14" ht="14.25" customHeight="1">
      <c r="N321" s="173"/>
    </row>
    <row r="322" spans="14:14" ht="14.25" customHeight="1">
      <c r="N322" s="173"/>
    </row>
    <row r="323" spans="14:14" ht="14.25" customHeight="1">
      <c r="N323" s="173"/>
    </row>
    <row r="324" spans="14:14" ht="14.25" customHeight="1">
      <c r="N324" s="173"/>
    </row>
    <row r="325" spans="14:14" ht="14.25" customHeight="1">
      <c r="N325" s="173"/>
    </row>
    <row r="326" spans="14:14" ht="14.25" customHeight="1">
      <c r="N326" s="173"/>
    </row>
    <row r="327" spans="14:14" ht="14.25" customHeight="1">
      <c r="N327" s="173"/>
    </row>
    <row r="328" spans="14:14" ht="14.25" customHeight="1">
      <c r="N328" s="173"/>
    </row>
    <row r="329" spans="14:14" ht="14.25" customHeight="1">
      <c r="N329" s="173"/>
    </row>
    <row r="330" spans="14:14" ht="14.25" customHeight="1">
      <c r="N330" s="173"/>
    </row>
    <row r="331" spans="14:14" ht="14.25" customHeight="1">
      <c r="N331" s="173"/>
    </row>
    <row r="332" spans="14:14" ht="14.25" customHeight="1">
      <c r="N332" s="173"/>
    </row>
    <row r="333" spans="14:14" ht="14.25" customHeight="1">
      <c r="N333" s="173"/>
    </row>
    <row r="334" spans="14:14" ht="14.25" customHeight="1">
      <c r="N334" s="173"/>
    </row>
    <row r="335" spans="14:14" ht="14.25" customHeight="1">
      <c r="N335" s="173"/>
    </row>
    <row r="336" spans="14:14" ht="14.25" customHeight="1">
      <c r="N336" s="173"/>
    </row>
    <row r="337" spans="14:14" ht="14.25" customHeight="1">
      <c r="N337" s="173"/>
    </row>
    <row r="338" spans="14:14" ht="14.25" customHeight="1">
      <c r="N338" s="173"/>
    </row>
    <row r="339" spans="14:14" ht="14.25" customHeight="1">
      <c r="N339" s="173"/>
    </row>
    <row r="340" spans="14:14" ht="14.25" customHeight="1">
      <c r="N340" s="173"/>
    </row>
    <row r="341" spans="14:14" ht="14.25" customHeight="1">
      <c r="N341" s="173"/>
    </row>
    <row r="342" spans="14:14" ht="14.25" customHeight="1">
      <c r="N342" s="173"/>
    </row>
    <row r="343" spans="14:14" ht="14.25" customHeight="1">
      <c r="N343" s="173"/>
    </row>
    <row r="344" spans="14:14" ht="14.25" customHeight="1">
      <c r="N344" s="173"/>
    </row>
    <row r="345" spans="14:14" ht="14.25" customHeight="1">
      <c r="N345" s="173"/>
    </row>
    <row r="346" spans="14:14" ht="14.25" customHeight="1">
      <c r="N346" s="173"/>
    </row>
    <row r="347" spans="14:14" ht="14.25" customHeight="1">
      <c r="N347" s="173"/>
    </row>
    <row r="348" spans="14:14" ht="14.25" customHeight="1">
      <c r="N348" s="173"/>
    </row>
    <row r="349" spans="14:14" ht="14.25" customHeight="1">
      <c r="N349" s="173"/>
    </row>
    <row r="350" spans="14:14" ht="14.25" customHeight="1">
      <c r="N350" s="173"/>
    </row>
    <row r="351" spans="14:14" ht="14.25" customHeight="1">
      <c r="N351" s="173"/>
    </row>
    <row r="352" spans="14:14" ht="14.25" customHeight="1">
      <c r="N352" s="173"/>
    </row>
    <row r="353" spans="14:14" ht="14.25" customHeight="1">
      <c r="N353" s="173"/>
    </row>
    <row r="354" spans="14:14" ht="14.25" customHeight="1">
      <c r="N354" s="173"/>
    </row>
    <row r="355" spans="14:14" ht="14.25" customHeight="1">
      <c r="N355" s="173"/>
    </row>
    <row r="356" spans="14:14" ht="14.25" customHeight="1">
      <c r="N356" s="173"/>
    </row>
    <row r="357" spans="14:14" ht="14.25" customHeight="1">
      <c r="N357" s="173"/>
    </row>
    <row r="358" spans="14:14" ht="14.25" customHeight="1">
      <c r="N358" s="173"/>
    </row>
    <row r="359" spans="14:14" ht="14.25" customHeight="1">
      <c r="N359" s="173"/>
    </row>
    <row r="360" spans="14:14" ht="14.25" customHeight="1">
      <c r="N360" s="173"/>
    </row>
    <row r="361" spans="14:14" ht="14.25" customHeight="1">
      <c r="N361" s="173"/>
    </row>
    <row r="362" spans="14:14" ht="14.25" customHeight="1">
      <c r="N362" s="173"/>
    </row>
    <row r="363" spans="14:14" ht="14.25" customHeight="1">
      <c r="N363" s="173"/>
    </row>
    <row r="364" spans="14:14" ht="14.25" customHeight="1">
      <c r="N364" s="173"/>
    </row>
    <row r="365" spans="14:14" ht="14.25" customHeight="1">
      <c r="N365" s="173"/>
    </row>
    <row r="366" spans="14:14" ht="14.25" customHeight="1">
      <c r="N366" s="173"/>
    </row>
    <row r="367" spans="14:14" ht="14.25" customHeight="1">
      <c r="N367" s="173"/>
    </row>
    <row r="368" spans="14:14" ht="14.25" customHeight="1">
      <c r="N368" s="173"/>
    </row>
    <row r="369" spans="14:14" ht="14.25" customHeight="1">
      <c r="N369" s="173"/>
    </row>
    <row r="370" spans="14:14" ht="14.25" customHeight="1">
      <c r="N370" s="173"/>
    </row>
    <row r="371" spans="14:14" ht="14.25" customHeight="1">
      <c r="N371" s="173"/>
    </row>
    <row r="372" spans="14:14" ht="14.25" customHeight="1">
      <c r="N372" s="173"/>
    </row>
    <row r="373" spans="14:14" ht="14.25" customHeight="1">
      <c r="N373" s="173"/>
    </row>
    <row r="374" spans="14:14" ht="14.25" customHeight="1">
      <c r="N374" s="173"/>
    </row>
    <row r="375" spans="14:14" ht="14.25" customHeight="1">
      <c r="N375" s="173"/>
    </row>
    <row r="376" spans="14:14" ht="14.25" customHeight="1">
      <c r="N376" s="173"/>
    </row>
    <row r="377" spans="14:14" ht="14.25" customHeight="1">
      <c r="N377" s="173"/>
    </row>
    <row r="378" spans="14:14" ht="14.25" customHeight="1">
      <c r="N378" s="173"/>
    </row>
    <row r="379" spans="14:14" ht="14.25" customHeight="1">
      <c r="N379" s="173"/>
    </row>
    <row r="380" spans="14:14" ht="14.25" customHeight="1">
      <c r="N380" s="173"/>
    </row>
    <row r="381" spans="14:14" ht="14.25" customHeight="1">
      <c r="N381" s="173"/>
    </row>
    <row r="382" spans="14:14" ht="14.25" customHeight="1">
      <c r="N382" s="173"/>
    </row>
    <row r="383" spans="14:14" ht="14.25" customHeight="1">
      <c r="N383" s="173"/>
    </row>
    <row r="384" spans="14:14" ht="14.25" customHeight="1">
      <c r="N384" s="173"/>
    </row>
    <row r="385" spans="14:14" ht="14.25" customHeight="1">
      <c r="N385" s="173"/>
    </row>
    <row r="386" spans="14:14" ht="14.25" customHeight="1">
      <c r="N386" s="173"/>
    </row>
    <row r="387" spans="14:14" ht="14.25" customHeight="1">
      <c r="N387" s="173"/>
    </row>
    <row r="388" spans="14:14" ht="14.25" customHeight="1">
      <c r="N388" s="173"/>
    </row>
    <row r="389" spans="14:14" ht="14.25" customHeight="1">
      <c r="N389" s="173"/>
    </row>
    <row r="390" spans="14:14" ht="14.25" customHeight="1">
      <c r="N390" s="173"/>
    </row>
    <row r="391" spans="14:14" ht="14.25" customHeight="1">
      <c r="N391" s="173"/>
    </row>
    <row r="392" spans="14:14" ht="14.25" customHeight="1">
      <c r="N392" s="173"/>
    </row>
    <row r="393" spans="14:14" ht="14.25" customHeight="1">
      <c r="N393" s="173"/>
    </row>
    <row r="394" spans="14:14" ht="14.25" customHeight="1">
      <c r="N394" s="173"/>
    </row>
    <row r="395" spans="14:14" ht="14.25" customHeight="1">
      <c r="N395" s="173"/>
    </row>
    <row r="396" spans="14:14" ht="14.25" customHeight="1">
      <c r="N396" s="173"/>
    </row>
    <row r="397" spans="14:14" ht="14.25" customHeight="1">
      <c r="N397" s="173"/>
    </row>
    <row r="398" spans="14:14" ht="14.25" customHeight="1">
      <c r="N398" s="173"/>
    </row>
    <row r="399" spans="14:14" ht="14.25" customHeight="1">
      <c r="N399" s="173"/>
    </row>
    <row r="400" spans="14:14" ht="14.25" customHeight="1">
      <c r="N400" s="173"/>
    </row>
    <row r="401" spans="14:14" ht="14.25" customHeight="1">
      <c r="N401" s="173"/>
    </row>
    <row r="402" spans="14:14" ht="14.25" customHeight="1">
      <c r="N402" s="173"/>
    </row>
    <row r="403" spans="14:14" ht="14.25" customHeight="1">
      <c r="N403" s="173"/>
    </row>
    <row r="404" spans="14:14" ht="14.25" customHeight="1">
      <c r="N404" s="173"/>
    </row>
    <row r="405" spans="14:14" ht="14.25" customHeight="1">
      <c r="N405" s="173"/>
    </row>
    <row r="406" spans="14:14" ht="14.25" customHeight="1">
      <c r="N406" s="173"/>
    </row>
    <row r="407" spans="14:14" ht="14.25" customHeight="1">
      <c r="N407" s="173"/>
    </row>
    <row r="408" spans="14:14" ht="14.25" customHeight="1">
      <c r="N408" s="173"/>
    </row>
    <row r="409" spans="14:14" ht="14.25" customHeight="1">
      <c r="N409" s="173"/>
    </row>
    <row r="410" spans="14:14" ht="14.25" customHeight="1">
      <c r="N410" s="173"/>
    </row>
    <row r="411" spans="14:14" ht="14.25" customHeight="1">
      <c r="N411" s="173"/>
    </row>
    <row r="412" spans="14:14" ht="14.25" customHeight="1">
      <c r="N412" s="173"/>
    </row>
    <row r="413" spans="14:14" ht="14.25" customHeight="1">
      <c r="N413" s="173"/>
    </row>
    <row r="414" spans="14:14" ht="14.25" customHeight="1">
      <c r="N414" s="173"/>
    </row>
    <row r="415" spans="14:14" ht="14.25" customHeight="1">
      <c r="N415" s="173"/>
    </row>
    <row r="416" spans="14:14" ht="14.25" customHeight="1">
      <c r="N416" s="173"/>
    </row>
    <row r="417" spans="14:14" ht="14.25" customHeight="1">
      <c r="N417" s="173"/>
    </row>
    <row r="418" spans="14:14" ht="14.25" customHeight="1">
      <c r="N418" s="173"/>
    </row>
    <row r="419" spans="14:14" ht="14.25" customHeight="1">
      <c r="N419" s="173"/>
    </row>
    <row r="420" spans="14:14" ht="14.25" customHeight="1">
      <c r="N420" s="173"/>
    </row>
    <row r="421" spans="14:14" ht="14.25" customHeight="1">
      <c r="N421" s="173"/>
    </row>
    <row r="422" spans="14:14" ht="14.25" customHeight="1">
      <c r="N422" s="173"/>
    </row>
    <row r="423" spans="14:14" ht="14.25" customHeight="1">
      <c r="N423" s="173"/>
    </row>
    <row r="424" spans="14:14" ht="14.25" customHeight="1">
      <c r="N424" s="173"/>
    </row>
    <row r="425" spans="14:14" ht="14.25" customHeight="1">
      <c r="N425" s="173"/>
    </row>
    <row r="426" spans="14:14" ht="14.25" customHeight="1">
      <c r="N426" s="173"/>
    </row>
    <row r="427" spans="14:14" ht="14.25" customHeight="1">
      <c r="N427" s="173"/>
    </row>
    <row r="428" spans="14:14" ht="14.25" customHeight="1">
      <c r="N428" s="173"/>
    </row>
    <row r="429" spans="14:14" ht="14.25" customHeight="1">
      <c r="N429" s="173"/>
    </row>
    <row r="430" spans="14:14" ht="14.25" customHeight="1">
      <c r="N430" s="173"/>
    </row>
    <row r="431" spans="14:14" ht="14.25" customHeight="1">
      <c r="N431" s="173"/>
    </row>
    <row r="432" spans="14:14" ht="14.25" customHeight="1">
      <c r="N432" s="173"/>
    </row>
    <row r="433" spans="14:14" ht="14.25" customHeight="1">
      <c r="N433" s="173"/>
    </row>
    <row r="434" spans="14:14" ht="14.25" customHeight="1">
      <c r="N434" s="173"/>
    </row>
    <row r="435" spans="14:14" ht="14.25" customHeight="1">
      <c r="N435" s="173"/>
    </row>
    <row r="436" spans="14:14" ht="14.25" customHeight="1">
      <c r="N436" s="173"/>
    </row>
    <row r="437" spans="14:14" ht="14.25" customHeight="1">
      <c r="N437" s="173"/>
    </row>
    <row r="438" spans="14:14" ht="14.25" customHeight="1">
      <c r="N438" s="173"/>
    </row>
    <row r="439" spans="14:14" ht="14.25" customHeight="1">
      <c r="N439" s="173"/>
    </row>
    <row r="440" spans="14:14" ht="14.25" customHeight="1">
      <c r="N440" s="173"/>
    </row>
    <row r="441" spans="14:14" ht="14.25" customHeight="1">
      <c r="N441" s="173"/>
    </row>
    <row r="442" spans="14:14" ht="14.25" customHeight="1">
      <c r="N442" s="173"/>
    </row>
    <row r="443" spans="14:14" ht="14.25" customHeight="1">
      <c r="N443" s="173"/>
    </row>
    <row r="444" spans="14:14" ht="14.25" customHeight="1">
      <c r="N444" s="173"/>
    </row>
    <row r="445" spans="14:14" ht="14.25" customHeight="1">
      <c r="N445" s="173"/>
    </row>
    <row r="446" spans="14:14" ht="14.25" customHeight="1">
      <c r="N446" s="173"/>
    </row>
    <row r="447" spans="14:14" ht="14.25" customHeight="1">
      <c r="N447" s="173"/>
    </row>
    <row r="448" spans="14:14" ht="14.25" customHeight="1">
      <c r="N448" s="173"/>
    </row>
    <row r="449" spans="14:14" ht="14.25" customHeight="1">
      <c r="N449" s="173"/>
    </row>
    <row r="450" spans="14:14" ht="14.25" customHeight="1">
      <c r="N450" s="173"/>
    </row>
    <row r="451" spans="14:14" ht="14.25" customHeight="1">
      <c r="N451" s="173"/>
    </row>
    <row r="452" spans="14:14" ht="14.25" customHeight="1">
      <c r="N452" s="173"/>
    </row>
    <row r="453" spans="14:14" ht="14.25" customHeight="1">
      <c r="N453" s="173"/>
    </row>
    <row r="454" spans="14:14" ht="14.25" customHeight="1">
      <c r="N454" s="173"/>
    </row>
    <row r="455" spans="14:14" ht="14.25" customHeight="1">
      <c r="N455" s="173"/>
    </row>
    <row r="456" spans="14:14" ht="14.25" customHeight="1">
      <c r="N456" s="173"/>
    </row>
    <row r="457" spans="14:14" ht="14.25" customHeight="1">
      <c r="N457" s="173"/>
    </row>
    <row r="458" spans="14:14" ht="14.25" customHeight="1">
      <c r="N458" s="173"/>
    </row>
    <row r="459" spans="14:14" ht="14.25" customHeight="1">
      <c r="N459" s="173"/>
    </row>
    <row r="460" spans="14:14" ht="14.25" customHeight="1">
      <c r="N460" s="173"/>
    </row>
    <row r="461" spans="14:14" ht="14.25" customHeight="1">
      <c r="N461" s="173"/>
    </row>
    <row r="462" spans="14:14" ht="14.25" customHeight="1">
      <c r="N462" s="173"/>
    </row>
    <row r="463" spans="14:14" ht="14.25" customHeight="1">
      <c r="N463" s="173"/>
    </row>
    <row r="464" spans="14:14" ht="14.25" customHeight="1">
      <c r="N464" s="173"/>
    </row>
    <row r="465" spans="14:14" ht="14.25" customHeight="1">
      <c r="N465" s="173"/>
    </row>
    <row r="466" spans="14:14" ht="14.25" customHeight="1">
      <c r="N466" s="173"/>
    </row>
    <row r="467" spans="14:14" ht="14.25" customHeight="1">
      <c r="N467" s="173"/>
    </row>
    <row r="468" spans="14:14" ht="14.25" customHeight="1">
      <c r="N468" s="173"/>
    </row>
    <row r="469" spans="14:14" ht="14.25" customHeight="1">
      <c r="N469" s="173"/>
    </row>
    <row r="470" spans="14:14" ht="14.25" customHeight="1">
      <c r="N470" s="173"/>
    </row>
    <row r="471" spans="14:14" ht="14.25" customHeight="1">
      <c r="N471" s="173"/>
    </row>
    <row r="472" spans="14:14" ht="14.25" customHeight="1">
      <c r="N472" s="173"/>
    </row>
    <row r="473" spans="14:14" ht="14.25" customHeight="1">
      <c r="N473" s="173"/>
    </row>
    <row r="474" spans="14:14" ht="14.25" customHeight="1">
      <c r="N474" s="173"/>
    </row>
    <row r="475" spans="14:14" ht="14.25" customHeight="1">
      <c r="N475" s="173"/>
    </row>
    <row r="476" spans="14:14" ht="14.25" customHeight="1">
      <c r="N476" s="173"/>
    </row>
    <row r="477" spans="14:14" ht="14.25" customHeight="1">
      <c r="N477" s="173"/>
    </row>
    <row r="478" spans="14:14" ht="14.25" customHeight="1">
      <c r="N478" s="173"/>
    </row>
    <row r="479" spans="14:14" ht="14.25" customHeight="1">
      <c r="N479" s="173"/>
    </row>
    <row r="480" spans="14:14" ht="14.25" customHeight="1">
      <c r="N480" s="173"/>
    </row>
    <row r="481" spans="14:14" ht="14.25" customHeight="1">
      <c r="N481" s="173"/>
    </row>
    <row r="482" spans="14:14" ht="14.25" customHeight="1">
      <c r="N482" s="173"/>
    </row>
    <row r="483" spans="14:14" ht="14.25" customHeight="1">
      <c r="N483" s="173"/>
    </row>
    <row r="484" spans="14:14" ht="14.25" customHeight="1">
      <c r="N484" s="173"/>
    </row>
    <row r="485" spans="14:14" ht="14.25" customHeight="1">
      <c r="N485" s="173"/>
    </row>
    <row r="486" spans="14:14" ht="14.25" customHeight="1">
      <c r="N486" s="173"/>
    </row>
    <row r="487" spans="14:14" ht="14.25" customHeight="1">
      <c r="N487" s="173"/>
    </row>
    <row r="488" spans="14:14" ht="14.25" customHeight="1">
      <c r="N488" s="173"/>
    </row>
    <row r="489" spans="14:14" ht="14.25" customHeight="1">
      <c r="N489" s="173"/>
    </row>
    <row r="490" spans="14:14" ht="14.25" customHeight="1">
      <c r="N490" s="173"/>
    </row>
    <row r="491" spans="14:14" ht="14.25" customHeight="1">
      <c r="N491" s="173"/>
    </row>
    <row r="492" spans="14:14" ht="14.25" customHeight="1">
      <c r="N492" s="173"/>
    </row>
    <row r="493" spans="14:14" ht="14.25" customHeight="1">
      <c r="N493" s="173"/>
    </row>
    <row r="494" spans="14:14" ht="14.25" customHeight="1">
      <c r="N494" s="173"/>
    </row>
    <row r="495" spans="14:14" ht="14.25" customHeight="1">
      <c r="N495" s="173"/>
    </row>
    <row r="496" spans="14:14" ht="14.25" customHeight="1">
      <c r="N496" s="173"/>
    </row>
    <row r="497" spans="14:14" ht="14.25" customHeight="1">
      <c r="N497" s="173"/>
    </row>
    <row r="498" spans="14:14" ht="14.25" customHeight="1">
      <c r="N498" s="173"/>
    </row>
    <row r="499" spans="14:14" ht="14.25" customHeight="1">
      <c r="N499" s="173"/>
    </row>
    <row r="500" spans="14:14" ht="14.25" customHeight="1">
      <c r="N500" s="173"/>
    </row>
    <row r="501" spans="14:14" ht="14.25" customHeight="1">
      <c r="N501" s="173"/>
    </row>
    <row r="502" spans="14:14" ht="14.25" customHeight="1">
      <c r="N502" s="173"/>
    </row>
    <row r="503" spans="14:14" ht="14.25" customHeight="1">
      <c r="N503" s="173"/>
    </row>
    <row r="504" spans="14:14" ht="14.25" customHeight="1">
      <c r="N504" s="173"/>
    </row>
    <row r="505" spans="14:14" ht="14.25" customHeight="1">
      <c r="N505" s="173"/>
    </row>
    <row r="506" spans="14:14" ht="14.25" customHeight="1">
      <c r="N506" s="173"/>
    </row>
    <row r="507" spans="14:14" ht="14.25" customHeight="1">
      <c r="N507" s="173"/>
    </row>
    <row r="508" spans="14:14" ht="14.25" customHeight="1">
      <c r="N508" s="173"/>
    </row>
    <row r="509" spans="14:14" ht="14.25" customHeight="1">
      <c r="N509" s="173"/>
    </row>
    <row r="510" spans="14:14" ht="14.25" customHeight="1">
      <c r="N510" s="173"/>
    </row>
    <row r="511" spans="14:14" ht="14.25" customHeight="1">
      <c r="N511" s="173"/>
    </row>
    <row r="512" spans="14:14" ht="14.25" customHeight="1">
      <c r="N512" s="173"/>
    </row>
    <row r="513" spans="14:14" ht="14.25" customHeight="1">
      <c r="N513" s="173"/>
    </row>
    <row r="514" spans="14:14" ht="14.25" customHeight="1">
      <c r="N514" s="173"/>
    </row>
    <row r="515" spans="14:14" ht="14.25" customHeight="1">
      <c r="N515" s="173"/>
    </row>
    <row r="516" spans="14:14" ht="14.25" customHeight="1">
      <c r="N516" s="173"/>
    </row>
    <row r="517" spans="14:14" ht="14.25" customHeight="1">
      <c r="N517" s="173"/>
    </row>
    <row r="518" spans="14:14" ht="14.25" customHeight="1">
      <c r="N518" s="173"/>
    </row>
    <row r="519" spans="14:14" ht="14.25" customHeight="1">
      <c r="N519" s="173"/>
    </row>
    <row r="520" spans="14:14" ht="14.25" customHeight="1">
      <c r="N520" s="173"/>
    </row>
    <row r="521" spans="14:14" ht="14.25" customHeight="1">
      <c r="N521" s="173"/>
    </row>
    <row r="522" spans="14:14" ht="14.25" customHeight="1">
      <c r="N522" s="173"/>
    </row>
    <row r="523" spans="14:14" ht="14.25" customHeight="1">
      <c r="N523" s="173"/>
    </row>
    <row r="524" spans="14:14" ht="14.25" customHeight="1">
      <c r="N524" s="173"/>
    </row>
    <row r="525" spans="14:14" ht="14.25" customHeight="1">
      <c r="N525" s="173"/>
    </row>
    <row r="526" spans="14:14" ht="14.25" customHeight="1">
      <c r="N526" s="173"/>
    </row>
    <row r="527" spans="14:14" ht="14.25" customHeight="1">
      <c r="N527" s="173"/>
    </row>
    <row r="528" spans="14:14" ht="14.25" customHeight="1">
      <c r="N528" s="173"/>
    </row>
    <row r="529" spans="14:14" ht="14.25" customHeight="1">
      <c r="N529" s="173"/>
    </row>
    <row r="530" spans="14:14" ht="14.25" customHeight="1">
      <c r="N530" s="173"/>
    </row>
    <row r="531" spans="14:14" ht="14.25" customHeight="1">
      <c r="N531" s="173"/>
    </row>
    <row r="532" spans="14:14" ht="14.25" customHeight="1">
      <c r="N532" s="173"/>
    </row>
    <row r="533" spans="14:14" ht="14.25" customHeight="1">
      <c r="N533" s="173"/>
    </row>
    <row r="534" spans="14:14" ht="14.25" customHeight="1">
      <c r="N534" s="173"/>
    </row>
    <row r="535" spans="14:14" ht="14.25" customHeight="1">
      <c r="N535" s="173"/>
    </row>
    <row r="536" spans="14:14" ht="14.25" customHeight="1">
      <c r="N536" s="173"/>
    </row>
    <row r="537" spans="14:14" ht="14.25" customHeight="1">
      <c r="N537" s="173"/>
    </row>
    <row r="538" spans="14:14" ht="14.25" customHeight="1">
      <c r="N538" s="173"/>
    </row>
    <row r="539" spans="14:14" ht="14.25" customHeight="1">
      <c r="N539" s="173"/>
    </row>
    <row r="540" spans="14:14" ht="14.25" customHeight="1">
      <c r="N540" s="173"/>
    </row>
    <row r="541" spans="14:14" ht="14.25" customHeight="1">
      <c r="N541" s="173"/>
    </row>
    <row r="542" spans="14:14" ht="14.25" customHeight="1">
      <c r="N542" s="173"/>
    </row>
    <row r="543" spans="14:14" ht="14.25" customHeight="1">
      <c r="N543" s="173"/>
    </row>
    <row r="544" spans="14:14" ht="14.25" customHeight="1">
      <c r="N544" s="173"/>
    </row>
    <row r="545" spans="14:14" ht="14.25" customHeight="1">
      <c r="N545" s="173"/>
    </row>
    <row r="546" spans="14:14" ht="14.25" customHeight="1">
      <c r="N546" s="173"/>
    </row>
    <row r="547" spans="14:14" ht="14.25" customHeight="1">
      <c r="N547" s="173"/>
    </row>
    <row r="548" spans="14:14" ht="14.25" customHeight="1">
      <c r="N548" s="173"/>
    </row>
    <row r="549" spans="14:14" ht="14.25" customHeight="1">
      <c r="N549" s="173"/>
    </row>
    <row r="550" spans="14:14" ht="14.25" customHeight="1">
      <c r="N550" s="173"/>
    </row>
    <row r="551" spans="14:14" ht="14.25" customHeight="1">
      <c r="N551" s="173"/>
    </row>
    <row r="552" spans="14:14" ht="14.25" customHeight="1">
      <c r="N552" s="173"/>
    </row>
    <row r="553" spans="14:14" ht="14.25" customHeight="1">
      <c r="N553" s="173"/>
    </row>
    <row r="554" spans="14:14" ht="14.25" customHeight="1">
      <c r="N554" s="173"/>
    </row>
    <row r="555" spans="14:14" ht="14.25" customHeight="1">
      <c r="N555" s="173"/>
    </row>
    <row r="556" spans="14:14" ht="14.25" customHeight="1">
      <c r="N556" s="173"/>
    </row>
    <row r="557" spans="14:14" ht="14.25" customHeight="1">
      <c r="N557" s="173"/>
    </row>
    <row r="558" spans="14:14" ht="14.25" customHeight="1">
      <c r="N558" s="173"/>
    </row>
    <row r="559" spans="14:14" ht="14.25" customHeight="1">
      <c r="N559" s="173"/>
    </row>
    <row r="560" spans="14:14" ht="14.25" customHeight="1">
      <c r="N560" s="173"/>
    </row>
    <row r="561" spans="14:14" ht="14.25" customHeight="1">
      <c r="N561" s="173"/>
    </row>
    <row r="562" spans="14:14" ht="14.25" customHeight="1">
      <c r="N562" s="173"/>
    </row>
    <row r="563" spans="14:14" ht="14.25" customHeight="1">
      <c r="N563" s="173"/>
    </row>
    <row r="564" spans="14:14" ht="14.25" customHeight="1">
      <c r="N564" s="173"/>
    </row>
    <row r="565" spans="14:14" ht="14.25" customHeight="1">
      <c r="N565" s="173"/>
    </row>
    <row r="566" spans="14:14" ht="14.25" customHeight="1">
      <c r="N566" s="173"/>
    </row>
    <row r="567" spans="14:14" ht="14.25" customHeight="1">
      <c r="N567" s="173"/>
    </row>
    <row r="568" spans="14:14" ht="14.25" customHeight="1">
      <c r="N568" s="173"/>
    </row>
    <row r="569" spans="14:14" ht="14.25" customHeight="1">
      <c r="N569" s="173"/>
    </row>
    <row r="570" spans="14:14" ht="14.25" customHeight="1">
      <c r="N570" s="173"/>
    </row>
    <row r="571" spans="14:14" ht="14.25" customHeight="1">
      <c r="N571" s="173"/>
    </row>
    <row r="572" spans="14:14" ht="14.25" customHeight="1">
      <c r="N572" s="173"/>
    </row>
    <row r="573" spans="14:14" ht="14.25" customHeight="1">
      <c r="N573" s="173"/>
    </row>
    <row r="574" spans="14:14" ht="14.25" customHeight="1">
      <c r="N574" s="173"/>
    </row>
    <row r="575" spans="14:14" ht="14.25" customHeight="1">
      <c r="N575" s="173"/>
    </row>
    <row r="576" spans="14:14" ht="14.25" customHeight="1">
      <c r="N576" s="173"/>
    </row>
    <row r="577" spans="14:14" ht="14.25" customHeight="1">
      <c r="N577" s="173"/>
    </row>
    <row r="578" spans="14:14" ht="14.25" customHeight="1">
      <c r="N578" s="173"/>
    </row>
    <row r="579" spans="14:14" ht="14.25" customHeight="1">
      <c r="N579" s="173"/>
    </row>
    <row r="580" spans="14:14" ht="14.25" customHeight="1">
      <c r="N580" s="173"/>
    </row>
    <row r="581" spans="14:14" ht="14.25" customHeight="1">
      <c r="N581" s="173"/>
    </row>
    <row r="582" spans="14:14" ht="14.25" customHeight="1">
      <c r="N582" s="173"/>
    </row>
    <row r="583" spans="14:14" ht="14.25" customHeight="1">
      <c r="N583" s="173"/>
    </row>
    <row r="584" spans="14:14" ht="14.25" customHeight="1">
      <c r="N584" s="173"/>
    </row>
    <row r="585" spans="14:14" ht="14.25" customHeight="1">
      <c r="N585" s="173"/>
    </row>
    <row r="586" spans="14:14" ht="14.25" customHeight="1">
      <c r="N586" s="173"/>
    </row>
    <row r="587" spans="14:14" ht="14.25" customHeight="1">
      <c r="N587" s="173"/>
    </row>
    <row r="588" spans="14:14" ht="14.25" customHeight="1">
      <c r="N588" s="173"/>
    </row>
    <row r="589" spans="14:14" ht="14.25" customHeight="1">
      <c r="N589" s="173"/>
    </row>
    <row r="590" spans="14:14" ht="14.25" customHeight="1">
      <c r="N590" s="173"/>
    </row>
    <row r="591" spans="14:14" ht="14.25" customHeight="1">
      <c r="N591" s="173"/>
    </row>
    <row r="592" spans="14:14" ht="14.25" customHeight="1">
      <c r="N592" s="173"/>
    </row>
    <row r="593" spans="14:14" ht="14.25" customHeight="1">
      <c r="N593" s="173"/>
    </row>
    <row r="594" spans="14:14" ht="14.25" customHeight="1">
      <c r="N594" s="173"/>
    </row>
    <row r="595" spans="14:14" ht="14.25" customHeight="1">
      <c r="N595" s="173"/>
    </row>
    <row r="596" spans="14:14" ht="14.25" customHeight="1">
      <c r="N596" s="173"/>
    </row>
    <row r="597" spans="14:14" ht="14.25" customHeight="1">
      <c r="N597" s="173"/>
    </row>
    <row r="598" spans="14:14" ht="14.25" customHeight="1">
      <c r="N598" s="173"/>
    </row>
    <row r="599" spans="14:14" ht="14.25" customHeight="1">
      <c r="N599" s="173"/>
    </row>
    <row r="600" spans="14:14" ht="14.25" customHeight="1">
      <c r="N600" s="173"/>
    </row>
    <row r="601" spans="14:14" ht="14.25" customHeight="1">
      <c r="N601" s="173"/>
    </row>
    <row r="602" spans="14:14" ht="14.25" customHeight="1">
      <c r="N602" s="173"/>
    </row>
    <row r="603" spans="14:14" ht="14.25" customHeight="1">
      <c r="N603" s="173"/>
    </row>
    <row r="604" spans="14:14" ht="14.25" customHeight="1">
      <c r="N604" s="173"/>
    </row>
    <row r="605" spans="14:14" ht="14.25" customHeight="1">
      <c r="N605" s="173"/>
    </row>
    <row r="606" spans="14:14" ht="14.25" customHeight="1">
      <c r="N606" s="173"/>
    </row>
    <row r="607" spans="14:14" ht="14.25" customHeight="1">
      <c r="N607" s="173"/>
    </row>
    <row r="608" spans="14:14" ht="14.25" customHeight="1">
      <c r="N608" s="173"/>
    </row>
    <row r="609" spans="14:14" ht="14.25" customHeight="1">
      <c r="N609" s="173"/>
    </row>
    <row r="610" spans="14:14" ht="14.25" customHeight="1">
      <c r="N610" s="173"/>
    </row>
    <row r="611" spans="14:14" ht="14.25" customHeight="1">
      <c r="N611" s="173"/>
    </row>
    <row r="612" spans="14:14" ht="14.25" customHeight="1">
      <c r="N612" s="173"/>
    </row>
    <row r="613" spans="14:14" ht="14.25" customHeight="1">
      <c r="N613" s="173"/>
    </row>
    <row r="614" spans="14:14" ht="14.25" customHeight="1">
      <c r="N614" s="173"/>
    </row>
    <row r="615" spans="14:14" ht="14.25" customHeight="1">
      <c r="N615" s="173"/>
    </row>
    <row r="616" spans="14:14" ht="14.25" customHeight="1">
      <c r="N616" s="173"/>
    </row>
    <row r="617" spans="14:14" ht="14.25" customHeight="1">
      <c r="N617" s="173"/>
    </row>
    <row r="618" spans="14:14" ht="14.25" customHeight="1">
      <c r="N618" s="173"/>
    </row>
    <row r="619" spans="14:14" ht="14.25" customHeight="1">
      <c r="N619" s="173"/>
    </row>
    <row r="620" spans="14:14" ht="14.25" customHeight="1">
      <c r="N620" s="173"/>
    </row>
    <row r="621" spans="14:14" ht="14.25" customHeight="1">
      <c r="N621" s="173"/>
    </row>
    <row r="622" spans="14:14" ht="14.25" customHeight="1">
      <c r="N622" s="173"/>
    </row>
    <row r="623" spans="14:14" ht="14.25" customHeight="1">
      <c r="N623" s="173"/>
    </row>
    <row r="624" spans="14:14" ht="14.25" customHeight="1">
      <c r="N624" s="173"/>
    </row>
    <row r="625" spans="14:14" ht="14.25" customHeight="1">
      <c r="N625" s="173"/>
    </row>
    <row r="626" spans="14:14" ht="14.25" customHeight="1">
      <c r="N626" s="173"/>
    </row>
    <row r="627" spans="14:14" ht="14.25" customHeight="1">
      <c r="N627" s="173"/>
    </row>
    <row r="628" spans="14:14" ht="14.25" customHeight="1">
      <c r="N628" s="173"/>
    </row>
    <row r="629" spans="14:14" ht="14.25" customHeight="1">
      <c r="N629" s="173"/>
    </row>
    <row r="630" spans="14:14" ht="14.25" customHeight="1">
      <c r="N630" s="173"/>
    </row>
    <row r="631" spans="14:14" ht="14.25" customHeight="1">
      <c r="N631" s="173"/>
    </row>
    <row r="632" spans="14:14" ht="14.25" customHeight="1">
      <c r="N632" s="173"/>
    </row>
    <row r="633" spans="14:14" ht="14.25" customHeight="1">
      <c r="N633" s="173"/>
    </row>
    <row r="634" spans="14:14" ht="14.25" customHeight="1">
      <c r="N634" s="173"/>
    </row>
    <row r="635" spans="14:14" ht="14.25" customHeight="1">
      <c r="N635" s="173"/>
    </row>
    <row r="636" spans="14:14" ht="14.25" customHeight="1">
      <c r="N636" s="173"/>
    </row>
    <row r="637" spans="14:14" ht="14.25" customHeight="1">
      <c r="N637" s="173"/>
    </row>
    <row r="638" spans="14:14" ht="14.25" customHeight="1">
      <c r="N638" s="173"/>
    </row>
    <row r="639" spans="14:14" ht="14.25" customHeight="1">
      <c r="N639" s="173"/>
    </row>
    <row r="640" spans="14:14" ht="14.25" customHeight="1">
      <c r="N640" s="173"/>
    </row>
    <row r="641" spans="14:14" ht="14.25" customHeight="1">
      <c r="N641" s="173"/>
    </row>
    <row r="642" spans="14:14" ht="14.25" customHeight="1">
      <c r="N642" s="173"/>
    </row>
    <row r="643" spans="14:14" ht="14.25" customHeight="1">
      <c r="N643" s="173"/>
    </row>
    <row r="644" spans="14:14" ht="14.25" customHeight="1">
      <c r="N644" s="173"/>
    </row>
    <row r="645" spans="14:14" ht="14.25" customHeight="1">
      <c r="N645" s="173"/>
    </row>
    <row r="646" spans="14:14" ht="14.25" customHeight="1">
      <c r="N646" s="173"/>
    </row>
    <row r="647" spans="14:14" ht="14.25" customHeight="1">
      <c r="N647" s="173"/>
    </row>
    <row r="648" spans="14:14" ht="14.25" customHeight="1">
      <c r="N648" s="173"/>
    </row>
    <row r="649" spans="14:14" ht="14.25" customHeight="1">
      <c r="N649" s="173"/>
    </row>
    <row r="650" spans="14:14" ht="14.25" customHeight="1">
      <c r="N650" s="173"/>
    </row>
    <row r="651" spans="14:14" ht="14.25" customHeight="1">
      <c r="N651" s="173"/>
    </row>
    <row r="652" spans="14:14" ht="14.25" customHeight="1">
      <c r="N652" s="173"/>
    </row>
    <row r="653" spans="14:14" ht="14.25" customHeight="1">
      <c r="N653" s="173"/>
    </row>
    <row r="654" spans="14:14" ht="14.25" customHeight="1">
      <c r="N654" s="173"/>
    </row>
    <row r="655" spans="14:14" ht="14.25" customHeight="1">
      <c r="N655" s="173"/>
    </row>
    <row r="656" spans="14:14" ht="14.25" customHeight="1">
      <c r="N656" s="173"/>
    </row>
    <row r="657" spans="14:14" ht="14.25" customHeight="1">
      <c r="N657" s="173"/>
    </row>
    <row r="658" spans="14:14" ht="14.25" customHeight="1">
      <c r="N658" s="173"/>
    </row>
    <row r="659" spans="14:14" ht="14.25" customHeight="1">
      <c r="N659" s="173"/>
    </row>
    <row r="660" spans="14:14" ht="14.25" customHeight="1">
      <c r="N660" s="173"/>
    </row>
    <row r="661" spans="14:14" ht="14.25" customHeight="1">
      <c r="N661" s="173"/>
    </row>
    <row r="662" spans="14:14" ht="14.25" customHeight="1">
      <c r="N662" s="173"/>
    </row>
    <row r="663" spans="14:14" ht="14.25" customHeight="1">
      <c r="N663" s="173"/>
    </row>
    <row r="664" spans="14:14" ht="14.25" customHeight="1">
      <c r="N664" s="173"/>
    </row>
    <row r="665" spans="14:14" ht="14.25" customHeight="1">
      <c r="N665" s="173"/>
    </row>
    <row r="666" spans="14:14" ht="14.25" customHeight="1">
      <c r="N666" s="173"/>
    </row>
    <row r="667" spans="14:14" ht="14.25" customHeight="1">
      <c r="N667" s="173"/>
    </row>
    <row r="668" spans="14:14" ht="14.25" customHeight="1">
      <c r="N668" s="173"/>
    </row>
    <row r="669" spans="14:14" ht="14.25" customHeight="1">
      <c r="N669" s="173"/>
    </row>
    <row r="670" spans="14:14" ht="14.25" customHeight="1">
      <c r="N670" s="173"/>
    </row>
    <row r="671" spans="14:14" ht="14.25" customHeight="1">
      <c r="N671" s="173"/>
    </row>
    <row r="672" spans="14:14" ht="14.25" customHeight="1">
      <c r="N672" s="173"/>
    </row>
    <row r="673" spans="14:14" ht="14.25" customHeight="1">
      <c r="N673" s="173"/>
    </row>
    <row r="674" spans="14:14" ht="14.25" customHeight="1">
      <c r="N674" s="173"/>
    </row>
    <row r="675" spans="14:14" ht="14.25" customHeight="1">
      <c r="N675" s="173"/>
    </row>
    <row r="676" spans="14:14" ht="14.25" customHeight="1">
      <c r="N676" s="173"/>
    </row>
    <row r="677" spans="14:14" ht="14.25" customHeight="1">
      <c r="N677" s="173"/>
    </row>
    <row r="678" spans="14:14" ht="14.25" customHeight="1">
      <c r="N678" s="173"/>
    </row>
    <row r="679" spans="14:14" ht="14.25" customHeight="1">
      <c r="N679" s="173"/>
    </row>
    <row r="680" spans="14:14" ht="14.25" customHeight="1">
      <c r="N680" s="173"/>
    </row>
    <row r="681" spans="14:14" ht="14.25" customHeight="1">
      <c r="N681" s="173"/>
    </row>
    <row r="682" spans="14:14" ht="14.25" customHeight="1">
      <c r="N682" s="173"/>
    </row>
    <row r="683" spans="14:14" ht="14.25" customHeight="1">
      <c r="N683" s="173"/>
    </row>
    <row r="684" spans="14:14" ht="14.25" customHeight="1">
      <c r="N684" s="173"/>
    </row>
    <row r="685" spans="14:14" ht="14.25" customHeight="1">
      <c r="N685" s="173"/>
    </row>
    <row r="686" spans="14:14" ht="14.25" customHeight="1">
      <c r="N686" s="173"/>
    </row>
    <row r="687" spans="14:14" ht="14.25" customHeight="1">
      <c r="N687" s="173"/>
    </row>
    <row r="688" spans="14:14" ht="14.25" customHeight="1">
      <c r="N688" s="173"/>
    </row>
    <row r="689" spans="14:14" ht="14.25" customHeight="1">
      <c r="N689" s="173"/>
    </row>
    <row r="690" spans="14:14" ht="14.25" customHeight="1">
      <c r="N690" s="173"/>
    </row>
    <row r="691" spans="14:14" ht="14.25" customHeight="1">
      <c r="N691" s="173"/>
    </row>
    <row r="692" spans="14:14" ht="14.25" customHeight="1">
      <c r="N692" s="173"/>
    </row>
    <row r="693" spans="14:14" ht="14.25" customHeight="1">
      <c r="N693" s="173"/>
    </row>
    <row r="694" spans="14:14" ht="14.25" customHeight="1">
      <c r="N694" s="173"/>
    </row>
    <row r="695" spans="14:14" ht="14.25" customHeight="1">
      <c r="N695" s="173"/>
    </row>
    <row r="696" spans="14:14" ht="14.25" customHeight="1">
      <c r="N696" s="173"/>
    </row>
    <row r="697" spans="14:14" ht="14.25" customHeight="1">
      <c r="N697" s="173"/>
    </row>
    <row r="698" spans="14:14" ht="14.25" customHeight="1">
      <c r="N698" s="173"/>
    </row>
    <row r="699" spans="14:14" ht="14.25" customHeight="1">
      <c r="N699" s="173"/>
    </row>
    <row r="700" spans="14:14" ht="14.25" customHeight="1">
      <c r="N700" s="173"/>
    </row>
    <row r="701" spans="14:14" ht="14.25" customHeight="1">
      <c r="N701" s="173"/>
    </row>
    <row r="702" spans="14:14" ht="14.25" customHeight="1">
      <c r="N702" s="173"/>
    </row>
    <row r="703" spans="14:14" ht="14.25" customHeight="1">
      <c r="N703" s="173"/>
    </row>
    <row r="704" spans="14:14" ht="14.25" customHeight="1">
      <c r="N704" s="173"/>
    </row>
    <row r="705" spans="14:14" ht="14.25" customHeight="1">
      <c r="N705" s="173"/>
    </row>
    <row r="706" spans="14:14" ht="14.25" customHeight="1">
      <c r="N706" s="173"/>
    </row>
    <row r="707" spans="14:14" ht="14.25" customHeight="1">
      <c r="N707" s="173"/>
    </row>
    <row r="708" spans="14:14" ht="14.25" customHeight="1">
      <c r="N708" s="173"/>
    </row>
    <row r="709" spans="14:14" ht="14.25" customHeight="1">
      <c r="N709" s="173"/>
    </row>
    <row r="710" spans="14:14" ht="14.25" customHeight="1">
      <c r="N710" s="173"/>
    </row>
    <row r="711" spans="14:14" ht="14.25" customHeight="1">
      <c r="N711" s="173"/>
    </row>
    <row r="712" spans="14:14" ht="14.25" customHeight="1">
      <c r="N712" s="173"/>
    </row>
    <row r="713" spans="14:14" ht="14.25" customHeight="1">
      <c r="N713" s="173"/>
    </row>
    <row r="714" spans="14:14" ht="14.25" customHeight="1">
      <c r="N714" s="173"/>
    </row>
    <row r="715" spans="14:14" ht="14.25" customHeight="1">
      <c r="N715" s="173"/>
    </row>
    <row r="716" spans="14:14" ht="14.25" customHeight="1">
      <c r="N716" s="173"/>
    </row>
    <row r="717" spans="14:14" ht="14.25" customHeight="1">
      <c r="N717" s="173"/>
    </row>
    <row r="718" spans="14:14" ht="14.25" customHeight="1">
      <c r="N718" s="173"/>
    </row>
    <row r="719" spans="14:14" ht="14.25" customHeight="1">
      <c r="N719" s="173"/>
    </row>
    <row r="720" spans="14:14" ht="14.25" customHeight="1">
      <c r="N720" s="173"/>
    </row>
    <row r="721" spans="14:14" ht="14.25" customHeight="1">
      <c r="N721" s="173"/>
    </row>
    <row r="722" spans="14:14" ht="14.25" customHeight="1">
      <c r="N722" s="173"/>
    </row>
    <row r="723" spans="14:14" ht="14.25" customHeight="1">
      <c r="N723" s="173"/>
    </row>
    <row r="724" spans="14:14" ht="14.25" customHeight="1">
      <c r="N724" s="173"/>
    </row>
    <row r="725" spans="14:14" ht="14.25" customHeight="1">
      <c r="N725" s="173"/>
    </row>
    <row r="726" spans="14:14" ht="14.25" customHeight="1">
      <c r="N726" s="173"/>
    </row>
    <row r="727" spans="14:14" ht="14.25" customHeight="1">
      <c r="N727" s="173"/>
    </row>
    <row r="728" spans="14:14" ht="14.25" customHeight="1">
      <c r="N728" s="173"/>
    </row>
    <row r="729" spans="14:14" ht="14.25" customHeight="1">
      <c r="N729" s="173"/>
    </row>
    <row r="730" spans="14:14" ht="14.25" customHeight="1">
      <c r="N730" s="173"/>
    </row>
    <row r="731" spans="14:14" ht="14.25" customHeight="1">
      <c r="N731" s="173"/>
    </row>
    <row r="732" spans="14:14" ht="14.25" customHeight="1">
      <c r="N732" s="173"/>
    </row>
    <row r="733" spans="14:14" ht="14.25" customHeight="1">
      <c r="N733" s="173"/>
    </row>
    <row r="734" spans="14:14" ht="14.25" customHeight="1">
      <c r="N734" s="173"/>
    </row>
    <row r="735" spans="14:14" ht="14.25" customHeight="1">
      <c r="N735" s="173"/>
    </row>
    <row r="736" spans="14:14" ht="14.25" customHeight="1">
      <c r="N736" s="173"/>
    </row>
    <row r="737" spans="14:14" ht="14.25" customHeight="1">
      <c r="N737" s="173"/>
    </row>
    <row r="738" spans="14:14" ht="14.25" customHeight="1">
      <c r="N738" s="173"/>
    </row>
    <row r="739" spans="14:14" ht="14.25" customHeight="1">
      <c r="N739" s="173"/>
    </row>
    <row r="740" spans="14:14" ht="14.25" customHeight="1">
      <c r="N740" s="173"/>
    </row>
    <row r="741" spans="14:14" ht="14.25" customHeight="1">
      <c r="N741" s="173"/>
    </row>
    <row r="742" spans="14:14" ht="14.25" customHeight="1">
      <c r="N742" s="173"/>
    </row>
    <row r="743" spans="14:14" ht="14.25" customHeight="1">
      <c r="N743" s="173"/>
    </row>
    <row r="744" spans="14:14" ht="14.25" customHeight="1">
      <c r="N744" s="173"/>
    </row>
    <row r="745" spans="14:14" ht="14.25" customHeight="1">
      <c r="N745" s="173"/>
    </row>
    <row r="746" spans="14:14" ht="14.25" customHeight="1">
      <c r="N746" s="173"/>
    </row>
    <row r="747" spans="14:14" ht="14.25" customHeight="1">
      <c r="N747" s="173"/>
    </row>
    <row r="748" spans="14:14" ht="14.25" customHeight="1">
      <c r="N748" s="173"/>
    </row>
    <row r="749" spans="14:14" ht="14.25" customHeight="1">
      <c r="N749" s="173"/>
    </row>
    <row r="750" spans="14:14" ht="14.25" customHeight="1">
      <c r="N750" s="173"/>
    </row>
    <row r="751" spans="14:14" ht="14.25" customHeight="1">
      <c r="N751" s="173"/>
    </row>
    <row r="752" spans="14:14" ht="14.25" customHeight="1">
      <c r="N752" s="173"/>
    </row>
    <row r="753" spans="14:14" ht="14.25" customHeight="1">
      <c r="N753" s="173"/>
    </row>
    <row r="754" spans="14:14" ht="14.25" customHeight="1">
      <c r="N754" s="173"/>
    </row>
    <row r="755" spans="14:14" ht="14.25" customHeight="1">
      <c r="N755" s="173"/>
    </row>
    <row r="756" spans="14:14" ht="14.25" customHeight="1">
      <c r="N756" s="173"/>
    </row>
    <row r="757" spans="14:14" ht="14.25" customHeight="1">
      <c r="N757" s="173"/>
    </row>
    <row r="758" spans="14:14" ht="14.25" customHeight="1">
      <c r="N758" s="173"/>
    </row>
    <row r="759" spans="14:14" ht="14.25" customHeight="1">
      <c r="N759" s="173"/>
    </row>
    <row r="760" spans="14:14" ht="14.25" customHeight="1">
      <c r="N760" s="173"/>
    </row>
    <row r="761" spans="14:14" ht="14.25" customHeight="1">
      <c r="N761" s="173"/>
    </row>
    <row r="762" spans="14:14" ht="14.25" customHeight="1">
      <c r="N762" s="173"/>
    </row>
    <row r="763" spans="14:14" ht="14.25" customHeight="1">
      <c r="N763" s="173"/>
    </row>
    <row r="764" spans="14:14" ht="14.25" customHeight="1">
      <c r="N764" s="173"/>
    </row>
    <row r="765" spans="14:14" ht="14.25" customHeight="1">
      <c r="N765" s="173"/>
    </row>
    <row r="766" spans="14:14" ht="14.25" customHeight="1">
      <c r="N766" s="173"/>
    </row>
    <row r="767" spans="14:14" ht="14.25" customHeight="1">
      <c r="N767" s="173"/>
    </row>
    <row r="768" spans="14:14" ht="14.25" customHeight="1">
      <c r="N768" s="173"/>
    </row>
    <row r="769" spans="14:14" ht="14.25" customHeight="1">
      <c r="N769" s="173"/>
    </row>
    <row r="770" spans="14:14" ht="14.25" customHeight="1">
      <c r="N770" s="173"/>
    </row>
    <row r="771" spans="14:14" ht="14.25" customHeight="1">
      <c r="N771" s="173"/>
    </row>
    <row r="772" spans="14:14" ht="14.25" customHeight="1">
      <c r="N772" s="173"/>
    </row>
    <row r="773" spans="14:14" ht="14.25" customHeight="1">
      <c r="N773" s="173"/>
    </row>
    <row r="774" spans="14:14" ht="14.25" customHeight="1">
      <c r="N774" s="173"/>
    </row>
    <row r="775" spans="14:14" ht="14.25" customHeight="1">
      <c r="N775" s="173"/>
    </row>
    <row r="776" spans="14:14" ht="14.25" customHeight="1">
      <c r="N776" s="173"/>
    </row>
    <row r="777" spans="14:14" ht="14.25" customHeight="1">
      <c r="N777" s="173"/>
    </row>
    <row r="778" spans="14:14" ht="14.25" customHeight="1">
      <c r="N778" s="173"/>
    </row>
    <row r="779" spans="14:14" ht="14.25" customHeight="1">
      <c r="N779" s="173"/>
    </row>
    <row r="780" spans="14:14" ht="14.25" customHeight="1">
      <c r="N780" s="173"/>
    </row>
    <row r="781" spans="14:14" ht="14.25" customHeight="1">
      <c r="N781" s="173"/>
    </row>
    <row r="782" spans="14:14" ht="14.25" customHeight="1">
      <c r="N782" s="173"/>
    </row>
    <row r="783" spans="14:14" ht="14.25" customHeight="1">
      <c r="N783" s="173"/>
    </row>
    <row r="784" spans="14:14" ht="14.25" customHeight="1">
      <c r="N784" s="173"/>
    </row>
    <row r="785" spans="14:14" ht="14.25" customHeight="1">
      <c r="N785" s="173"/>
    </row>
    <row r="786" spans="14:14" ht="14.25" customHeight="1">
      <c r="N786" s="173"/>
    </row>
    <row r="787" spans="14:14" ht="14.25" customHeight="1">
      <c r="N787" s="173"/>
    </row>
    <row r="788" spans="14:14" ht="14.25" customHeight="1">
      <c r="N788" s="173"/>
    </row>
    <row r="789" spans="14:14" ht="14.25" customHeight="1">
      <c r="N789" s="173"/>
    </row>
    <row r="790" spans="14:14" ht="14.25" customHeight="1">
      <c r="N790" s="173"/>
    </row>
    <row r="791" spans="14:14" ht="14.25" customHeight="1">
      <c r="N791" s="173"/>
    </row>
    <row r="792" spans="14:14" ht="14.25" customHeight="1">
      <c r="N792" s="173"/>
    </row>
    <row r="793" spans="14:14" ht="14.25" customHeight="1">
      <c r="N793" s="173"/>
    </row>
    <row r="794" spans="14:14" ht="14.25" customHeight="1">
      <c r="N794" s="173"/>
    </row>
    <row r="795" spans="14:14" ht="14.25" customHeight="1">
      <c r="N795" s="173"/>
    </row>
    <row r="796" spans="14:14" ht="14.25" customHeight="1">
      <c r="N796" s="173"/>
    </row>
    <row r="797" spans="14:14" ht="14.25" customHeight="1">
      <c r="N797" s="173"/>
    </row>
    <row r="798" spans="14:14" ht="14.25" customHeight="1">
      <c r="N798" s="173"/>
    </row>
    <row r="799" spans="14:14" ht="14.25" customHeight="1">
      <c r="N799" s="173"/>
    </row>
    <row r="800" spans="14:14" ht="14.25" customHeight="1">
      <c r="N800" s="173"/>
    </row>
    <row r="801" spans="14:14" ht="14.25" customHeight="1">
      <c r="N801" s="173"/>
    </row>
    <row r="802" spans="14:14" ht="14.25" customHeight="1">
      <c r="N802" s="173"/>
    </row>
    <row r="803" spans="14:14" ht="14.25" customHeight="1">
      <c r="N803" s="173"/>
    </row>
    <row r="804" spans="14:14" ht="14.25" customHeight="1">
      <c r="N804" s="173"/>
    </row>
    <row r="805" spans="14:14" ht="14.25" customHeight="1">
      <c r="N805" s="173"/>
    </row>
    <row r="806" spans="14:14" ht="14.25" customHeight="1">
      <c r="N806" s="173"/>
    </row>
    <row r="807" spans="14:14" ht="14.25" customHeight="1">
      <c r="N807" s="173"/>
    </row>
    <row r="808" spans="14:14" ht="14.25" customHeight="1">
      <c r="N808" s="173"/>
    </row>
    <row r="809" spans="14:14" ht="14.25" customHeight="1">
      <c r="N809" s="173"/>
    </row>
    <row r="810" spans="14:14" ht="14.25" customHeight="1">
      <c r="N810" s="173"/>
    </row>
    <row r="811" spans="14:14" ht="14.25" customHeight="1">
      <c r="N811" s="173"/>
    </row>
    <row r="812" spans="14:14" ht="14.25" customHeight="1">
      <c r="N812" s="173"/>
    </row>
    <row r="813" spans="14:14" ht="14.25" customHeight="1">
      <c r="N813" s="173"/>
    </row>
    <row r="814" spans="14:14" ht="14.25" customHeight="1">
      <c r="N814" s="173"/>
    </row>
    <row r="815" spans="14:14" ht="14.25" customHeight="1">
      <c r="N815" s="173"/>
    </row>
    <row r="816" spans="14:14" ht="14.25" customHeight="1">
      <c r="N816" s="173"/>
    </row>
    <row r="817" spans="14:14" ht="14.25" customHeight="1">
      <c r="N817" s="173"/>
    </row>
    <row r="818" spans="14:14" ht="14.25" customHeight="1">
      <c r="N818" s="173"/>
    </row>
    <row r="819" spans="14:14" ht="14.25" customHeight="1">
      <c r="N819" s="173"/>
    </row>
    <row r="820" spans="14:14" ht="14.25" customHeight="1">
      <c r="N820" s="173"/>
    </row>
    <row r="821" spans="14:14" ht="14.25" customHeight="1">
      <c r="N821" s="173"/>
    </row>
    <row r="822" spans="14:14" ht="14.25" customHeight="1">
      <c r="N822" s="173"/>
    </row>
    <row r="823" spans="14:14" ht="14.25" customHeight="1">
      <c r="N823" s="173"/>
    </row>
    <row r="824" spans="14:14" ht="14.25" customHeight="1">
      <c r="N824" s="173"/>
    </row>
    <row r="825" spans="14:14" ht="14.25" customHeight="1">
      <c r="N825" s="173"/>
    </row>
    <row r="826" spans="14:14" ht="14.25" customHeight="1">
      <c r="N826" s="173"/>
    </row>
    <row r="827" spans="14:14" ht="14.25" customHeight="1">
      <c r="N827" s="173"/>
    </row>
    <row r="828" spans="14:14" ht="14.25" customHeight="1">
      <c r="N828" s="173"/>
    </row>
    <row r="829" spans="14:14" ht="14.25" customHeight="1">
      <c r="N829" s="173"/>
    </row>
    <row r="830" spans="14:14" ht="14.25" customHeight="1">
      <c r="N830" s="173"/>
    </row>
    <row r="831" spans="14:14" ht="14.25" customHeight="1">
      <c r="N831" s="173"/>
    </row>
    <row r="832" spans="14:14" ht="14.25" customHeight="1">
      <c r="N832" s="173"/>
    </row>
    <row r="833" spans="14:14" ht="14.25" customHeight="1">
      <c r="N833" s="173"/>
    </row>
    <row r="834" spans="14:14" ht="14.25" customHeight="1">
      <c r="N834" s="173"/>
    </row>
    <row r="835" spans="14:14" ht="14.25" customHeight="1">
      <c r="N835" s="173"/>
    </row>
    <row r="836" spans="14:14" ht="14.25" customHeight="1">
      <c r="N836" s="173"/>
    </row>
    <row r="837" spans="14:14" ht="14.25" customHeight="1">
      <c r="N837" s="173"/>
    </row>
    <row r="838" spans="14:14" ht="14.25" customHeight="1">
      <c r="N838" s="173"/>
    </row>
    <row r="839" spans="14:14" ht="14.25" customHeight="1">
      <c r="N839" s="173"/>
    </row>
    <row r="840" spans="14:14" ht="14.25" customHeight="1">
      <c r="N840" s="173"/>
    </row>
    <row r="841" spans="14:14" ht="14.25" customHeight="1">
      <c r="N841" s="173"/>
    </row>
    <row r="842" spans="14:14" ht="14.25" customHeight="1">
      <c r="N842" s="173"/>
    </row>
    <row r="843" spans="14:14" ht="14.25" customHeight="1">
      <c r="N843" s="173"/>
    </row>
    <row r="844" spans="14:14" ht="14.25" customHeight="1">
      <c r="N844" s="173"/>
    </row>
    <row r="845" spans="14:14" ht="14.25" customHeight="1">
      <c r="N845" s="173"/>
    </row>
    <row r="846" spans="14:14" ht="14.25" customHeight="1">
      <c r="N846" s="173"/>
    </row>
    <row r="847" spans="14:14" ht="14.25" customHeight="1">
      <c r="N847" s="173"/>
    </row>
    <row r="848" spans="14:14" ht="14.25" customHeight="1">
      <c r="N848" s="173"/>
    </row>
    <row r="849" spans="14:14" ht="14.25" customHeight="1">
      <c r="N849" s="173"/>
    </row>
    <row r="850" spans="14:14" ht="14.25" customHeight="1">
      <c r="N850" s="173"/>
    </row>
    <row r="851" spans="14:14" ht="14.25" customHeight="1">
      <c r="N851" s="173"/>
    </row>
    <row r="852" spans="14:14" ht="14.25" customHeight="1">
      <c r="N852" s="173"/>
    </row>
    <row r="853" spans="14:14" ht="14.25" customHeight="1">
      <c r="N853" s="173"/>
    </row>
    <row r="854" spans="14:14" ht="14.25" customHeight="1">
      <c r="N854" s="173"/>
    </row>
    <row r="855" spans="14:14" ht="14.25" customHeight="1">
      <c r="N855" s="173"/>
    </row>
    <row r="856" spans="14:14" ht="14.25" customHeight="1">
      <c r="N856" s="173"/>
    </row>
    <row r="857" spans="14:14" ht="14.25" customHeight="1">
      <c r="N857" s="173"/>
    </row>
    <row r="858" spans="14:14" ht="14.25" customHeight="1">
      <c r="N858" s="173"/>
    </row>
    <row r="859" spans="14:14" ht="14.25" customHeight="1">
      <c r="N859" s="173"/>
    </row>
    <row r="860" spans="14:14" ht="14.25" customHeight="1">
      <c r="N860" s="173"/>
    </row>
    <row r="861" spans="14:14" ht="14.25" customHeight="1">
      <c r="N861" s="173"/>
    </row>
    <row r="862" spans="14:14" ht="14.25" customHeight="1">
      <c r="N862" s="173"/>
    </row>
    <row r="863" spans="14:14" ht="14.25" customHeight="1">
      <c r="N863" s="173"/>
    </row>
    <row r="864" spans="14:14" ht="14.25" customHeight="1">
      <c r="N864" s="173"/>
    </row>
    <row r="865" spans="14:14" ht="14.25" customHeight="1">
      <c r="N865" s="173"/>
    </row>
    <row r="866" spans="14:14" ht="14.25" customHeight="1">
      <c r="N866" s="173"/>
    </row>
    <row r="867" spans="14:14" ht="14.25" customHeight="1">
      <c r="N867" s="173"/>
    </row>
    <row r="868" spans="14:14" ht="14.25" customHeight="1">
      <c r="N868" s="173"/>
    </row>
    <row r="869" spans="14:14" ht="14.25" customHeight="1">
      <c r="N869" s="173"/>
    </row>
    <row r="870" spans="14:14" ht="14.25" customHeight="1">
      <c r="N870" s="173"/>
    </row>
    <row r="871" spans="14:14" ht="14.25" customHeight="1">
      <c r="N871" s="173"/>
    </row>
    <row r="872" spans="14:14" ht="14.25" customHeight="1">
      <c r="N872" s="173"/>
    </row>
    <row r="873" spans="14:14" ht="14.25" customHeight="1">
      <c r="N873" s="173"/>
    </row>
    <row r="874" spans="14:14" ht="14.25" customHeight="1">
      <c r="N874" s="173"/>
    </row>
    <row r="875" spans="14:14" ht="14.25" customHeight="1">
      <c r="N875" s="173"/>
    </row>
    <row r="876" spans="14:14" ht="14.25" customHeight="1">
      <c r="N876" s="173"/>
    </row>
    <row r="877" spans="14:14" ht="14.25" customHeight="1">
      <c r="N877" s="173"/>
    </row>
    <row r="878" spans="14:14" ht="14.25" customHeight="1">
      <c r="N878" s="173"/>
    </row>
    <row r="879" spans="14:14" ht="14.25" customHeight="1">
      <c r="N879" s="173"/>
    </row>
    <row r="880" spans="14:14" ht="14.25" customHeight="1">
      <c r="N880" s="173"/>
    </row>
    <row r="881" spans="14:14" ht="14.25" customHeight="1">
      <c r="N881" s="173"/>
    </row>
    <row r="882" spans="14:14" ht="14.25" customHeight="1">
      <c r="N882" s="173"/>
    </row>
    <row r="883" spans="14:14" ht="14.25" customHeight="1">
      <c r="N883" s="173"/>
    </row>
    <row r="884" spans="14:14" ht="14.25" customHeight="1">
      <c r="N884" s="173"/>
    </row>
    <row r="885" spans="14:14" ht="14.25" customHeight="1">
      <c r="N885" s="173"/>
    </row>
    <row r="886" spans="14:14" ht="14.25" customHeight="1">
      <c r="N886" s="173"/>
    </row>
    <row r="887" spans="14:14" ht="14.25" customHeight="1">
      <c r="N887" s="173"/>
    </row>
    <row r="888" spans="14:14" ht="14.25" customHeight="1">
      <c r="N888" s="173"/>
    </row>
    <row r="889" spans="14:14" ht="14.25" customHeight="1">
      <c r="N889" s="173"/>
    </row>
    <row r="890" spans="14:14" ht="14.25" customHeight="1">
      <c r="N890" s="173"/>
    </row>
    <row r="891" spans="14:14" ht="14.25" customHeight="1">
      <c r="N891" s="173"/>
    </row>
    <row r="892" spans="14:14" ht="14.25" customHeight="1">
      <c r="N892" s="173"/>
    </row>
    <row r="893" spans="14:14" ht="14.25" customHeight="1">
      <c r="N893" s="173"/>
    </row>
    <row r="894" spans="14:14" ht="14.25" customHeight="1">
      <c r="N894" s="173"/>
    </row>
    <row r="895" spans="14:14" ht="14.25" customHeight="1">
      <c r="N895" s="173"/>
    </row>
    <row r="896" spans="14:14" ht="14.25" customHeight="1">
      <c r="N896" s="173"/>
    </row>
    <row r="897" spans="14:14" ht="14.25" customHeight="1">
      <c r="N897" s="173"/>
    </row>
    <row r="898" spans="14:14" ht="14.25" customHeight="1">
      <c r="N898" s="173"/>
    </row>
    <row r="899" spans="14:14" ht="14.25" customHeight="1">
      <c r="N899" s="173"/>
    </row>
    <row r="900" spans="14:14" ht="14.25" customHeight="1">
      <c r="N900" s="173"/>
    </row>
    <row r="901" spans="14:14" ht="14.25" customHeight="1">
      <c r="N901" s="173"/>
    </row>
    <row r="902" spans="14:14" ht="14.25" customHeight="1">
      <c r="N902" s="173"/>
    </row>
    <row r="903" spans="14:14" ht="14.25" customHeight="1">
      <c r="N903" s="173"/>
    </row>
    <row r="904" spans="14:14" ht="14.25" customHeight="1">
      <c r="N904" s="173"/>
    </row>
    <row r="905" spans="14:14" ht="14.25" customHeight="1">
      <c r="N905" s="173"/>
    </row>
    <row r="906" spans="14:14" ht="14.25" customHeight="1">
      <c r="N906" s="173"/>
    </row>
    <row r="907" spans="14:14" ht="14.25" customHeight="1">
      <c r="N907" s="173"/>
    </row>
    <row r="908" spans="14:14" ht="14.25" customHeight="1">
      <c r="N908" s="173"/>
    </row>
    <row r="909" spans="14:14" ht="14.25" customHeight="1">
      <c r="N909" s="173"/>
    </row>
    <row r="910" spans="14:14" ht="14.25" customHeight="1">
      <c r="N910" s="173"/>
    </row>
    <row r="911" spans="14:14" ht="14.25" customHeight="1">
      <c r="N911" s="173"/>
    </row>
    <row r="912" spans="14:14" ht="14.25" customHeight="1">
      <c r="N912" s="173"/>
    </row>
    <row r="913" spans="14:14" ht="14.25" customHeight="1">
      <c r="N913" s="173"/>
    </row>
    <row r="914" spans="14:14" ht="14.25" customHeight="1">
      <c r="N914" s="173"/>
    </row>
    <row r="915" spans="14:14" ht="14.25" customHeight="1">
      <c r="N915" s="173"/>
    </row>
    <row r="916" spans="14:14" ht="14.25" customHeight="1">
      <c r="N916" s="173"/>
    </row>
    <row r="917" spans="14:14" ht="14.25" customHeight="1">
      <c r="N917" s="173"/>
    </row>
    <row r="918" spans="14:14" ht="14.25" customHeight="1">
      <c r="N918" s="173"/>
    </row>
    <row r="919" spans="14:14" ht="14.25" customHeight="1">
      <c r="N919" s="173"/>
    </row>
    <row r="920" spans="14:14" ht="14.25" customHeight="1">
      <c r="N920" s="173"/>
    </row>
    <row r="921" spans="14:14" ht="14.25" customHeight="1">
      <c r="N921" s="173"/>
    </row>
    <row r="922" spans="14:14" ht="14.25" customHeight="1">
      <c r="N922" s="173"/>
    </row>
    <row r="923" spans="14:14" ht="14.25" customHeight="1">
      <c r="N923" s="173"/>
    </row>
    <row r="924" spans="14:14" ht="14.25" customHeight="1">
      <c r="N924" s="173"/>
    </row>
    <row r="925" spans="14:14" ht="14.25" customHeight="1">
      <c r="N925" s="173"/>
    </row>
    <row r="926" spans="14:14" ht="14.25" customHeight="1">
      <c r="N926" s="173"/>
    </row>
    <row r="927" spans="14:14" ht="14.25" customHeight="1">
      <c r="N927" s="173"/>
    </row>
    <row r="928" spans="14:14" ht="14.25" customHeight="1">
      <c r="N928" s="173"/>
    </row>
    <row r="929" spans="14:14" ht="14.25" customHeight="1">
      <c r="N929" s="173"/>
    </row>
    <row r="930" spans="14:14" ht="14.25" customHeight="1">
      <c r="N930" s="173"/>
    </row>
    <row r="931" spans="14:14" ht="14.25" customHeight="1">
      <c r="N931" s="173"/>
    </row>
    <row r="932" spans="14:14" ht="14.25" customHeight="1">
      <c r="N932" s="173"/>
    </row>
    <row r="933" spans="14:14" ht="14.25" customHeight="1">
      <c r="N933" s="173"/>
    </row>
    <row r="934" spans="14:14" ht="14.25" customHeight="1">
      <c r="N934" s="173"/>
    </row>
    <row r="935" spans="14:14" ht="14.25" customHeight="1">
      <c r="N935" s="173"/>
    </row>
    <row r="936" spans="14:14" ht="14.25" customHeight="1">
      <c r="N936" s="173"/>
    </row>
    <row r="937" spans="14:14" ht="14.25" customHeight="1">
      <c r="N937" s="173"/>
    </row>
    <row r="938" spans="14:14" ht="14.25" customHeight="1">
      <c r="N938" s="173"/>
    </row>
    <row r="939" spans="14:14" ht="14.25" customHeight="1">
      <c r="N939" s="173"/>
    </row>
    <row r="940" spans="14:14" ht="14.25" customHeight="1">
      <c r="N940" s="173"/>
    </row>
    <row r="941" spans="14:14" ht="14.25" customHeight="1">
      <c r="N941" s="173"/>
    </row>
    <row r="942" spans="14:14" ht="14.25" customHeight="1">
      <c r="N942" s="173"/>
    </row>
    <row r="943" spans="14:14" ht="14.25" customHeight="1">
      <c r="N943" s="173"/>
    </row>
    <row r="944" spans="14:14" ht="14.25" customHeight="1">
      <c r="N944" s="173"/>
    </row>
    <row r="945" spans="14:14" ht="14.25" customHeight="1">
      <c r="N945" s="173"/>
    </row>
    <row r="946" spans="14:14" ht="14.25" customHeight="1">
      <c r="N946" s="173"/>
    </row>
    <row r="947" spans="14:14" ht="14.25" customHeight="1">
      <c r="N947" s="173"/>
    </row>
    <row r="948" spans="14:14" ht="14.25" customHeight="1">
      <c r="N948" s="173"/>
    </row>
    <row r="949" spans="14:14" ht="14.25" customHeight="1">
      <c r="N949" s="173"/>
    </row>
    <row r="950" spans="14:14" ht="14.25" customHeight="1">
      <c r="N950" s="173"/>
    </row>
    <row r="951" spans="14:14" ht="14.25" customHeight="1">
      <c r="N951" s="173"/>
    </row>
    <row r="952" spans="14:14" ht="14.25" customHeight="1">
      <c r="N952" s="173"/>
    </row>
    <row r="953" spans="14:14" ht="14.25" customHeight="1">
      <c r="N953" s="173"/>
    </row>
    <row r="954" spans="14:14" ht="14.25" customHeight="1">
      <c r="N954" s="173"/>
    </row>
    <row r="955" spans="14:14" ht="14.25" customHeight="1">
      <c r="N955" s="173"/>
    </row>
    <row r="956" spans="14:14" ht="14.25" customHeight="1">
      <c r="N956" s="173"/>
    </row>
    <row r="957" spans="14:14" ht="14.25" customHeight="1">
      <c r="N957" s="173"/>
    </row>
    <row r="958" spans="14:14" ht="14.25" customHeight="1">
      <c r="N958" s="173"/>
    </row>
    <row r="959" spans="14:14" ht="14.25" customHeight="1">
      <c r="N959" s="173"/>
    </row>
    <row r="960" spans="14:14" ht="14.25" customHeight="1">
      <c r="N960" s="173"/>
    </row>
    <row r="961" spans="14:14" ht="14.25" customHeight="1">
      <c r="N961" s="173"/>
    </row>
    <row r="962" spans="14:14" ht="14.25" customHeight="1">
      <c r="N962" s="173"/>
    </row>
    <row r="963" spans="14:14" ht="14.25" customHeight="1">
      <c r="N963" s="173"/>
    </row>
    <row r="964" spans="14:14" ht="14.25" customHeight="1">
      <c r="N964" s="173"/>
    </row>
    <row r="965" spans="14:14" ht="14.25" customHeight="1">
      <c r="N965" s="173"/>
    </row>
    <row r="966" spans="14:14" ht="14.25" customHeight="1">
      <c r="N966" s="173"/>
    </row>
    <row r="967" spans="14:14" ht="14.25" customHeight="1">
      <c r="N967" s="173"/>
    </row>
    <row r="968" spans="14:14" ht="14.25" customHeight="1">
      <c r="N968" s="173"/>
    </row>
    <row r="969" spans="14:14" ht="14.25" customHeight="1">
      <c r="N969" s="173"/>
    </row>
    <row r="970" spans="14:14" ht="14.25" customHeight="1">
      <c r="N970" s="173"/>
    </row>
    <row r="971" spans="14:14" ht="14.25" customHeight="1">
      <c r="N971" s="173"/>
    </row>
    <row r="972" spans="14:14" ht="14.25" customHeight="1">
      <c r="N972" s="173"/>
    </row>
    <row r="973" spans="14:14" ht="14.25" customHeight="1">
      <c r="N973" s="173"/>
    </row>
    <row r="974" spans="14:14" ht="14.25" customHeight="1">
      <c r="N974" s="173"/>
    </row>
    <row r="975" spans="14:14" ht="14.25" customHeight="1">
      <c r="N975" s="173"/>
    </row>
    <row r="976" spans="14:14" ht="14.25" customHeight="1">
      <c r="N976" s="173"/>
    </row>
    <row r="977" spans="14:14" ht="14.25" customHeight="1">
      <c r="N977" s="173"/>
    </row>
    <row r="978" spans="14:14" ht="14.25" customHeight="1">
      <c r="N978" s="173"/>
    </row>
    <row r="979" spans="14:14" ht="14.25" customHeight="1">
      <c r="N979" s="173"/>
    </row>
    <row r="980" spans="14:14" ht="14.25" customHeight="1">
      <c r="N980" s="173"/>
    </row>
    <row r="981" spans="14:14" ht="14.25" customHeight="1">
      <c r="N981" s="173"/>
    </row>
    <row r="982" spans="14:14" ht="14.25" customHeight="1">
      <c r="N982" s="173"/>
    </row>
    <row r="983" spans="14:14" ht="14.25" customHeight="1">
      <c r="N983" s="173"/>
    </row>
    <row r="984" spans="14:14" ht="14.25" customHeight="1">
      <c r="N984" s="173"/>
    </row>
    <row r="985" spans="14:14" ht="14.25" customHeight="1">
      <c r="N985" s="173"/>
    </row>
    <row r="986" spans="14:14" ht="14.25" customHeight="1">
      <c r="N986" s="173"/>
    </row>
    <row r="987" spans="14:14" ht="14.25" customHeight="1">
      <c r="N987" s="173"/>
    </row>
    <row r="988" spans="14:14" ht="14.25" customHeight="1">
      <c r="N988" s="173"/>
    </row>
    <row r="989" spans="14:14" ht="14.25" customHeight="1">
      <c r="N989" s="173"/>
    </row>
    <row r="990" spans="14:14" ht="14.25" customHeight="1">
      <c r="N990" s="173"/>
    </row>
    <row r="991" spans="14:14" ht="14.25" customHeight="1">
      <c r="N991" s="173"/>
    </row>
    <row r="992" spans="14:14" ht="14.25" customHeight="1">
      <c r="N992" s="173"/>
    </row>
    <row r="993" spans="14:14" ht="14.25" customHeight="1">
      <c r="N993" s="173"/>
    </row>
    <row r="994" spans="14:14" ht="14.25" customHeight="1">
      <c r="N994" s="173"/>
    </row>
    <row r="995" spans="14:14" ht="14.25" customHeight="1">
      <c r="N995" s="173"/>
    </row>
    <row r="996" spans="14:14" ht="14.25" customHeight="1">
      <c r="N996" s="173"/>
    </row>
    <row r="997" spans="14:14" ht="14.25" customHeight="1">
      <c r="N997" s="173"/>
    </row>
    <row r="998" spans="14:14" ht="14.25" customHeight="1">
      <c r="N998" s="173"/>
    </row>
    <row r="999" spans="14:14" ht="14.25" customHeight="1">
      <c r="N999" s="173"/>
    </row>
    <row r="1000" spans="14:14" ht="14.25" customHeight="1">
      <c r="N1000" s="17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Start Here</vt:lpstr>
      <vt:lpstr>Vendor Contracts</vt:lpstr>
      <vt:lpstr>Expense Tracker</vt:lpstr>
      <vt:lpstr>Guest List</vt:lpstr>
      <vt:lpstr>Tables</vt:lpstr>
      <vt:lpstr>Seating Chart</vt:lpstr>
      <vt:lpstr>To Do List</vt:lpstr>
      <vt:lpstr>To Do List Alternative</vt:lpstr>
      <vt:lpstr>Timeline</vt:lpstr>
      <vt:lpstr>Venue Comparison</vt:lpstr>
      <vt:lpstr>Ideas</vt:lpstr>
      <vt:lpstr>Activities</vt:lpstr>
      <vt:lpstr>Worksheet</vt:lpstr>
      <vt:lpstr>'Expense Tracker'!Categories</vt:lpstr>
      <vt:lpstr>'Expense Tracker'!Food</vt:lpstr>
      <vt:lpstr>'Expense Tracker'!Home</vt:lpstr>
      <vt:lpstr>'Expense Tracker'!Medical</vt:lpstr>
      <vt:lpstr>'Expense Tracker'!Other</vt:lpstr>
      <vt:lpstr>'Expense Tracker'!Personal</vt:lpstr>
      <vt:lpstr>'Expense Tracker'!Utilities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Carrie Beal Amaro</cp:lastModifiedBy>
  <dcterms:modified xsi:type="dcterms:W3CDTF">2025-04-28T21:23:48Z</dcterms:modified>
</cp:coreProperties>
</file>